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5400" windowWidth="17676" windowHeight="5040" firstSheet="26" activeTab="26"/>
  </bookViews>
  <sheets>
    <sheet name="Sheet 1" sheetId="1" r:id="rId1"/>
    <sheet name="Upload sheet" sheetId="2" r:id="rId2"/>
    <sheet name="Insite Overall Input" sheetId="3" r:id="rId3"/>
    <sheet name="1st Drft DEPARTMENTS IND" sheetId="4" r:id="rId4"/>
    <sheet name="1st dRFT Current Exp" sheetId="14" r:id="rId5"/>
    <sheet name="1ST dRFT 00100" sheetId="15" r:id="rId6"/>
    <sheet name="1ST DRFT 15500" sheetId="16" r:id="rId7"/>
    <sheet name="1ST DRFTUpdated Overall 2-27-15" sheetId="17" r:id="rId8"/>
    <sheet name="2nd draftoverall report 3-5-15" sheetId="18" r:id="rId9"/>
    <sheet name="2nd draft IND DEPT" sheetId="19" r:id="rId10"/>
    <sheet name="2nd draft 00100" sheetId="21" r:id="rId11"/>
    <sheet name="2nd draft 15500" sheetId="22" r:id="rId12"/>
    <sheet name="IND DEPT 3-12" sheetId="24" r:id="rId13"/>
    <sheet name="B - FY 14-15 thru FY 18-19 Majo" sheetId="27" r:id="rId14"/>
    <sheet name="15500 3-12" sheetId="26" r:id="rId15"/>
    <sheet name="Overall report 4-1" sheetId="23" r:id="rId16"/>
    <sheet name="00100" sheetId="28" r:id="rId17"/>
    <sheet name="15500" sheetId="29" r:id="rId18"/>
    <sheet name="00100 DIVIDED BY DEPT" sheetId="30" r:id="rId19"/>
    <sheet name="OVERALL 4-13-15" sheetId="31" r:id="rId20"/>
    <sheet name="Sheet2" sheetId="32" r:id="rId21"/>
    <sheet name="TOTAL SUMMARY" sheetId="33" r:id="rId22"/>
    <sheet name="00100 (2)" sheetId="34" r:id="rId23"/>
    <sheet name="MAOR MAINTENANCE UPDATE SUMMARY" sheetId="35" r:id="rId24"/>
    <sheet name="00100 4-24-15" sheetId="39" r:id="rId25"/>
    <sheet name="OVERALL 4-24-15" sheetId="40" r:id="rId26"/>
    <sheet name="Updated 8-24-15" sheetId="44" r:id="rId27"/>
  </sheets>
  <definedNames>
    <definedName name="_xlnm._FilterDatabase" localSheetId="16" hidden="1">'00100'!$A$6:$L$64</definedName>
    <definedName name="_xlnm._FilterDatabase" localSheetId="13" hidden="1">'B - FY 14-15 thru FY 18-19 Majo'!$A$3:$O$65</definedName>
    <definedName name="_xlnm._FilterDatabase" localSheetId="2" hidden="1">'Insite Overall Input'!$A$2:$L$214</definedName>
    <definedName name="_xlnm._FilterDatabase" localSheetId="19" hidden="1">'OVERALL 4-13-15'!$A$6:$N$117</definedName>
    <definedName name="_xlnm._FilterDatabase" localSheetId="25" hidden="1">'OVERALL 4-24-15'!$A$2:$I$120</definedName>
    <definedName name="_xlnm._FilterDatabase" localSheetId="15" hidden="1">'Overall report 4-1'!$A$2:$L$113</definedName>
    <definedName name="_xlnm._FilterDatabase" localSheetId="1" hidden="1">'Upload sheet'!$A$3:$J$154</definedName>
    <definedName name="_xlnm.Print_Area" localSheetId="3">'1st Drft DEPARTMENTS IND'!$A$1:$J$204</definedName>
    <definedName name="_xlnm.Print_Area" localSheetId="12">'IND DEPT 3-12'!$A$1:$Q$172</definedName>
    <definedName name="_xlnm.Print_Titles" localSheetId="22">'00100 (2)'!$1:$1</definedName>
    <definedName name="_xlnm.Print_Titles" localSheetId="24">'00100 4-24-15'!$1:$1</definedName>
    <definedName name="_xlnm.Print_Titles" localSheetId="14">'15500 3-12'!$1:$1</definedName>
    <definedName name="_xlnm.Print_Titles" localSheetId="5">'1ST dRFT 00100'!$77:$77</definedName>
    <definedName name="_xlnm.Print_Titles" localSheetId="3">'1st Drft DEPARTMENTS IND'!$2:$2</definedName>
    <definedName name="_xlnm.Print_Titles" localSheetId="10">'2nd draft 00100'!$1:$1</definedName>
    <definedName name="_xlnm.Print_Titles" localSheetId="11">'2nd draft 15500'!$1:$1</definedName>
    <definedName name="_xlnm.Print_Titles" localSheetId="9">'2nd draft IND DEPT'!$1:$1</definedName>
    <definedName name="_xlnm.Print_Titles" localSheetId="8">'2nd draftoverall report 3-5-15'!$1:$1</definedName>
    <definedName name="_xlnm.Print_Titles" localSheetId="12">'IND DEPT 3-12'!$1:$1</definedName>
    <definedName name="_xlnm.Print_Titles" localSheetId="2">'Insite Overall Input'!$1:$1</definedName>
    <definedName name="_xlnm.Print_Titles" localSheetId="23">'MAOR MAINTENANCE UPDATE SUMMARY'!$1:$1</definedName>
    <definedName name="_xlnm.Print_Titles" localSheetId="25">'OVERALL 4-24-15'!$1:$1</definedName>
    <definedName name="_xlnm.Print_Titles" localSheetId="15">'Overall report 4-1'!$1:$1</definedName>
    <definedName name="_xlnm.Print_Titles" localSheetId="21">'TOTAL SUMMARY'!$1:$1</definedName>
    <definedName name="_xlnm.Print_Titles" localSheetId="26">'Updated 8-24-15'!$1:$1</definedName>
  </definedNames>
  <calcPr calcId="125725"/>
</workbook>
</file>

<file path=xl/calcChain.xml><?xml version="1.0" encoding="utf-8"?>
<calcChain xmlns="http://schemas.openxmlformats.org/spreadsheetml/2006/main">
  <c r="J138" i="44"/>
  <c r="J140" s="1"/>
  <c r="E138"/>
  <c r="I119"/>
  <c r="I140" s="1"/>
  <c r="H119"/>
  <c r="H140" s="1"/>
  <c r="G119"/>
  <c r="G140" s="1"/>
  <c r="F119"/>
  <c r="F140" s="1"/>
  <c r="E119"/>
  <c r="J114"/>
  <c r="J119" s="1"/>
  <c r="J68"/>
  <c r="I68"/>
  <c r="H68"/>
  <c r="G68"/>
  <c r="F68"/>
  <c r="E68"/>
  <c r="J50"/>
  <c r="I50"/>
  <c r="H50"/>
  <c r="G50"/>
  <c r="F50"/>
  <c r="E50"/>
  <c r="J38"/>
  <c r="I38"/>
  <c r="H38"/>
  <c r="G38"/>
  <c r="F38"/>
  <c r="E38"/>
  <c r="J35"/>
  <c r="I35"/>
  <c r="H35"/>
  <c r="G35"/>
  <c r="F35"/>
  <c r="E35"/>
  <c r="J25"/>
  <c r="I25"/>
  <c r="H25"/>
  <c r="G25"/>
  <c r="F25"/>
  <c r="E25"/>
  <c r="J19"/>
  <c r="I19"/>
  <c r="H19"/>
  <c r="G19"/>
  <c r="F19"/>
  <c r="E19"/>
  <c r="J12"/>
  <c r="I12"/>
  <c r="H12"/>
  <c r="G12"/>
  <c r="F12"/>
  <c r="E12"/>
  <c r="E140" l="1"/>
  <c r="I119" i="40"/>
  <c r="H119"/>
  <c r="G119"/>
  <c r="F119"/>
  <c r="E119"/>
  <c r="D119"/>
  <c r="I68"/>
  <c r="H68"/>
  <c r="G68"/>
  <c r="F68"/>
  <c r="E68"/>
  <c r="D68"/>
  <c r="I50"/>
  <c r="H50"/>
  <c r="G50"/>
  <c r="F50"/>
  <c r="E50"/>
  <c r="D50"/>
  <c r="I38"/>
  <c r="H38"/>
  <c r="G38"/>
  <c r="F38"/>
  <c r="E38"/>
  <c r="D38"/>
  <c r="I35"/>
  <c r="H35"/>
  <c r="G35"/>
  <c r="F35"/>
  <c r="E35"/>
  <c r="D35"/>
  <c r="I25"/>
  <c r="H25"/>
  <c r="G25"/>
  <c r="F25"/>
  <c r="E25"/>
  <c r="D25"/>
  <c r="I19"/>
  <c r="H19"/>
  <c r="G19"/>
  <c r="F19"/>
  <c r="E19"/>
  <c r="D19"/>
  <c r="I12"/>
  <c r="H12"/>
  <c r="G12"/>
  <c r="F12"/>
  <c r="E12"/>
  <c r="D12"/>
  <c r="J19" i="35"/>
  <c r="I19"/>
  <c r="H19"/>
  <c r="G19"/>
  <c r="F19"/>
  <c r="E19"/>
  <c r="L19"/>
  <c r="K19"/>
  <c r="K2"/>
  <c r="L4"/>
  <c r="O970" i="33"/>
  <c r="O969"/>
  <c r="O968"/>
  <c r="O967"/>
  <c r="O966"/>
  <c r="O965"/>
  <c r="O964"/>
  <c r="O963"/>
  <c r="O962"/>
  <c r="O961"/>
  <c r="O960"/>
  <c r="O959"/>
  <c r="O958"/>
  <c r="O957"/>
  <c r="O956"/>
  <c r="O955"/>
  <c r="O954"/>
  <c r="O953"/>
  <c r="O952"/>
  <c r="O951"/>
  <c r="O950"/>
  <c r="O949"/>
  <c r="O948"/>
  <c r="O947"/>
  <c r="O946"/>
  <c r="O945"/>
  <c r="O944"/>
  <c r="O943"/>
  <c r="O942"/>
  <c r="O941"/>
  <c r="O940"/>
  <c r="O939"/>
  <c r="O938"/>
  <c r="O937"/>
  <c r="O936"/>
  <c r="O935"/>
  <c r="O934"/>
  <c r="O933"/>
  <c r="O932"/>
  <c r="O931"/>
  <c r="O930"/>
  <c r="O929"/>
  <c r="O928"/>
  <c r="O927"/>
  <c r="O926"/>
  <c r="O925"/>
  <c r="O924"/>
  <c r="O923"/>
  <c r="O922"/>
  <c r="O921"/>
  <c r="O920"/>
  <c r="O919"/>
  <c r="O918"/>
  <c r="O917"/>
  <c r="O916"/>
  <c r="O915"/>
  <c r="O914"/>
  <c r="O913"/>
  <c r="O912"/>
  <c r="O911"/>
  <c r="O910"/>
  <c r="O909"/>
  <c r="O908"/>
  <c r="O907"/>
  <c r="O906"/>
  <c r="O905"/>
  <c r="O904"/>
  <c r="O903"/>
  <c r="O902"/>
  <c r="O901"/>
  <c r="O900"/>
  <c r="O899"/>
  <c r="O898"/>
  <c r="O897"/>
  <c r="O896"/>
  <c r="O895"/>
  <c r="O894"/>
  <c r="O893"/>
  <c r="O892"/>
  <c r="O891"/>
  <c r="O890"/>
  <c r="O889"/>
  <c r="O888"/>
  <c r="O887"/>
  <c r="O886"/>
  <c r="O885"/>
  <c r="O884"/>
  <c r="O883"/>
  <c r="O882"/>
  <c r="O881"/>
  <c r="O880"/>
  <c r="O879"/>
  <c r="O878"/>
  <c r="O877"/>
  <c r="O876"/>
  <c r="O875"/>
  <c r="O874"/>
  <c r="O873"/>
  <c r="O872"/>
  <c r="O871"/>
  <c r="O870"/>
  <c r="O869"/>
  <c r="O868"/>
  <c r="O867"/>
  <c r="O866"/>
  <c r="O865"/>
  <c r="O864"/>
  <c r="O863"/>
  <c r="O862"/>
  <c r="O861"/>
  <c r="O860"/>
  <c r="O859"/>
  <c r="O858"/>
  <c r="O857"/>
  <c r="O856"/>
  <c r="O855"/>
  <c r="O854"/>
  <c r="O853"/>
  <c r="O852"/>
  <c r="O851"/>
  <c r="O850"/>
  <c r="O849"/>
  <c r="O848"/>
  <c r="O847"/>
  <c r="O846"/>
  <c r="O845"/>
  <c r="O844"/>
  <c r="O843"/>
  <c r="O842"/>
  <c r="O841"/>
  <c r="O840"/>
  <c r="O839"/>
  <c r="O838"/>
  <c r="O837"/>
  <c r="O836"/>
  <c r="O835"/>
  <c r="O834"/>
  <c r="O833"/>
  <c r="O832"/>
  <c r="O831"/>
  <c r="O830"/>
  <c r="O829"/>
  <c r="O828"/>
  <c r="O827"/>
  <c r="O826"/>
  <c r="O825"/>
  <c r="O824"/>
  <c r="O823"/>
  <c r="O822"/>
  <c r="O821"/>
  <c r="O820"/>
  <c r="O819"/>
  <c r="O818"/>
  <c r="O817"/>
  <c r="O816"/>
  <c r="O815"/>
  <c r="O814"/>
  <c r="O813"/>
  <c r="O812"/>
  <c r="O811"/>
  <c r="O810"/>
  <c r="O809"/>
  <c r="O808"/>
  <c r="O807"/>
  <c r="O806"/>
  <c r="O805"/>
  <c r="O804"/>
  <c r="O803"/>
  <c r="O802"/>
  <c r="O801"/>
  <c r="O800"/>
  <c r="O799"/>
  <c r="O798"/>
  <c r="O797"/>
  <c r="O796"/>
  <c r="O795"/>
  <c r="O794"/>
  <c r="O793"/>
  <c r="O792"/>
  <c r="O791"/>
  <c r="O790"/>
  <c r="O789"/>
  <c r="O788"/>
  <c r="O787"/>
  <c r="O786"/>
  <c r="O785"/>
  <c r="O784"/>
  <c r="O783"/>
  <c r="O782"/>
  <c r="O781"/>
  <c r="O780"/>
  <c r="O779"/>
  <c r="O778"/>
  <c r="O777"/>
  <c r="O776"/>
  <c r="O775"/>
  <c r="O774"/>
  <c r="O773"/>
  <c r="O772"/>
  <c r="O771"/>
  <c r="O770"/>
  <c r="O769"/>
  <c r="O768"/>
  <c r="O767"/>
  <c r="O766"/>
  <c r="O765"/>
  <c r="O764"/>
  <c r="O763"/>
  <c r="O762"/>
  <c r="O761"/>
  <c r="O760"/>
  <c r="O759"/>
  <c r="O758"/>
  <c r="O757"/>
  <c r="O756"/>
  <c r="O755"/>
  <c r="O754"/>
  <c r="O753"/>
  <c r="O752"/>
  <c r="O751"/>
  <c r="O750"/>
  <c r="O749"/>
  <c r="O748"/>
  <c r="O747"/>
  <c r="O746"/>
  <c r="O745"/>
  <c r="O744"/>
  <c r="O743"/>
  <c r="O742"/>
  <c r="O741"/>
  <c r="O740"/>
  <c r="O739"/>
  <c r="O738"/>
  <c r="O737"/>
  <c r="O736"/>
  <c r="O735"/>
  <c r="O734"/>
  <c r="O733"/>
  <c r="O732"/>
  <c r="O731"/>
  <c r="O730"/>
  <c r="O729"/>
  <c r="O728"/>
  <c r="O727"/>
  <c r="O726"/>
  <c r="O725"/>
  <c r="O724"/>
  <c r="O723"/>
  <c r="O722"/>
  <c r="O721"/>
  <c r="O720"/>
  <c r="O719"/>
  <c r="O718"/>
  <c r="O717"/>
  <c r="O716"/>
  <c r="O715"/>
  <c r="O714"/>
  <c r="O713"/>
  <c r="O712"/>
  <c r="O711"/>
  <c r="O710"/>
  <c r="O709"/>
  <c r="O708"/>
  <c r="O707"/>
  <c r="O706"/>
  <c r="O705"/>
  <c r="O704"/>
  <c r="O703"/>
  <c r="O702"/>
  <c r="O701"/>
  <c r="O700"/>
  <c r="O699"/>
  <c r="O698"/>
  <c r="O697"/>
  <c r="O696"/>
  <c r="O695"/>
  <c r="O694"/>
  <c r="O693"/>
  <c r="O692"/>
  <c r="O691"/>
  <c r="O690"/>
  <c r="O689"/>
  <c r="O688"/>
  <c r="O687"/>
  <c r="O686"/>
  <c r="O685"/>
  <c r="O684"/>
  <c r="O683"/>
  <c r="O682"/>
  <c r="O681"/>
  <c r="O680"/>
  <c r="O679"/>
  <c r="O678"/>
  <c r="O677"/>
  <c r="O676"/>
  <c r="O675"/>
  <c r="O674"/>
  <c r="O673"/>
  <c r="O672"/>
  <c r="O671"/>
  <c r="O670"/>
  <c r="O669"/>
  <c r="O668"/>
  <c r="O667"/>
  <c r="O666"/>
  <c r="O665"/>
  <c r="O664"/>
  <c r="O663"/>
  <c r="O662"/>
  <c r="O661"/>
  <c r="O660"/>
  <c r="O659"/>
  <c r="O658"/>
  <c r="O657"/>
  <c r="O656"/>
  <c r="O655"/>
  <c r="O654"/>
  <c r="O653"/>
  <c r="O652"/>
  <c r="O651"/>
  <c r="O650"/>
  <c r="O649"/>
  <c r="O648"/>
  <c r="O647"/>
  <c r="O646"/>
  <c r="O645"/>
  <c r="O644"/>
  <c r="O643"/>
  <c r="O642"/>
  <c r="O641"/>
  <c r="O640"/>
  <c r="O639"/>
  <c r="O638"/>
  <c r="O637"/>
  <c r="O636"/>
  <c r="O635"/>
  <c r="O634"/>
  <c r="O633"/>
  <c r="O632"/>
  <c r="O631"/>
  <c r="O630"/>
  <c r="O629"/>
  <c r="O628"/>
  <c r="O627"/>
  <c r="O626"/>
  <c r="O625"/>
  <c r="O624"/>
  <c r="O623"/>
  <c r="O622"/>
  <c r="O621"/>
  <c r="O620"/>
  <c r="O619"/>
  <c r="O618"/>
  <c r="O617"/>
  <c r="O616"/>
  <c r="O615"/>
  <c r="O614"/>
  <c r="O613"/>
  <c r="O612"/>
  <c r="O611"/>
  <c r="O610"/>
  <c r="O609"/>
  <c r="O608"/>
  <c r="O607"/>
  <c r="O606"/>
  <c r="O605"/>
  <c r="O604"/>
  <c r="O603"/>
  <c r="O602"/>
  <c r="O601"/>
  <c r="O600"/>
  <c r="O599"/>
  <c r="O598"/>
  <c r="O597"/>
  <c r="O596"/>
  <c r="O595"/>
  <c r="O594"/>
  <c r="O593"/>
  <c r="O592"/>
  <c r="O591"/>
  <c r="O590"/>
  <c r="O589"/>
  <c r="O588"/>
  <c r="O587"/>
  <c r="O586"/>
  <c r="O585"/>
  <c r="O584"/>
  <c r="O583"/>
  <c r="O582"/>
  <c r="O581"/>
  <c r="O580"/>
  <c r="O579"/>
  <c r="O578"/>
  <c r="O577"/>
  <c r="O576"/>
  <c r="O575"/>
  <c r="O574"/>
  <c r="O573"/>
  <c r="O572"/>
  <c r="O571"/>
  <c r="O570"/>
  <c r="O569"/>
  <c r="O568"/>
  <c r="O567"/>
  <c r="O566"/>
  <c r="O565"/>
  <c r="O564"/>
  <c r="O563"/>
  <c r="O562"/>
  <c r="O561"/>
  <c r="O560"/>
  <c r="O559"/>
  <c r="O558"/>
  <c r="O557"/>
  <c r="O556"/>
  <c r="O555"/>
  <c r="O554"/>
  <c r="O553"/>
  <c r="O552"/>
  <c r="O551"/>
  <c r="O550"/>
  <c r="O549"/>
  <c r="O548"/>
  <c r="O547"/>
  <c r="O546"/>
  <c r="O545"/>
  <c r="O544"/>
  <c r="O543"/>
  <c r="O542"/>
  <c r="O541"/>
  <c r="O540"/>
  <c r="O539"/>
  <c r="O538"/>
  <c r="O537"/>
  <c r="O536"/>
  <c r="O535"/>
  <c r="O534"/>
  <c r="O533"/>
  <c r="O532"/>
  <c r="O531"/>
  <c r="O530"/>
  <c r="O529"/>
  <c r="O528"/>
  <c r="O527"/>
  <c r="O526"/>
  <c r="O525"/>
  <c r="O524"/>
  <c r="O523"/>
  <c r="O522"/>
  <c r="O521"/>
  <c r="O520"/>
  <c r="O519"/>
  <c r="O518"/>
  <c r="O517"/>
  <c r="O516"/>
  <c r="O515"/>
  <c r="O514"/>
  <c r="O513"/>
  <c r="O512"/>
  <c r="O511"/>
  <c r="O510"/>
  <c r="O509"/>
  <c r="O508"/>
  <c r="O507"/>
  <c r="O506"/>
  <c r="O505"/>
  <c r="O504"/>
  <c r="O503"/>
  <c r="O502"/>
  <c r="O501"/>
  <c r="O500"/>
  <c r="O499"/>
  <c r="O498"/>
  <c r="O497"/>
  <c r="O496"/>
  <c r="O495"/>
  <c r="O494"/>
  <c r="O493"/>
  <c r="O492"/>
  <c r="O491"/>
  <c r="O490"/>
  <c r="O489"/>
  <c r="O488"/>
  <c r="O487"/>
  <c r="O486"/>
  <c r="O485"/>
  <c r="O484"/>
  <c r="O483"/>
  <c r="O482"/>
  <c r="O481"/>
  <c r="O480"/>
  <c r="O479"/>
  <c r="O478"/>
  <c r="O477"/>
  <c r="O476"/>
  <c r="O475"/>
  <c r="O474"/>
  <c r="O473"/>
  <c r="O472"/>
  <c r="O471"/>
  <c r="O470"/>
  <c r="O469"/>
  <c r="O468"/>
  <c r="O467"/>
  <c r="O466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L249" i="35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8"/>
  <c r="L17"/>
  <c r="L16"/>
  <c r="L15"/>
  <c r="L14"/>
  <c r="L13"/>
  <c r="L12"/>
  <c r="L11"/>
  <c r="L10"/>
  <c r="L9"/>
  <c r="L8"/>
  <c r="L7"/>
  <c r="L6"/>
  <c r="L5"/>
  <c r="L3"/>
  <c r="L2"/>
  <c r="K248"/>
  <c r="J248"/>
  <c r="I248"/>
  <c r="H248"/>
  <c r="G248"/>
  <c r="F248"/>
  <c r="E248"/>
  <c r="K93"/>
  <c r="J93"/>
  <c r="I93"/>
  <c r="H93"/>
  <c r="G93"/>
  <c r="F93"/>
  <c r="E93"/>
  <c r="K63"/>
  <c r="J63"/>
  <c r="I63"/>
  <c r="H63"/>
  <c r="G63"/>
  <c r="F63"/>
  <c r="E63"/>
  <c r="N65" i="33"/>
  <c r="M65"/>
  <c r="L65"/>
  <c r="K65"/>
  <c r="J65"/>
  <c r="I65"/>
  <c r="H65"/>
  <c r="G65"/>
  <c r="F65"/>
  <c r="E65"/>
  <c r="I121" i="40" l="1"/>
  <c r="I122" s="1"/>
  <c r="E121"/>
  <c r="G121"/>
  <c r="D121"/>
  <c r="F121"/>
  <c r="H121"/>
  <c r="N117" i="31"/>
  <c r="M117"/>
  <c r="L117"/>
  <c r="K117"/>
  <c r="J117"/>
  <c r="I117"/>
  <c r="H117"/>
  <c r="G117"/>
  <c r="F117"/>
  <c r="E117"/>
  <c r="J71" i="30"/>
  <c r="I71"/>
  <c r="H71"/>
  <c r="G71"/>
  <c r="F71"/>
  <c r="E71"/>
  <c r="D71"/>
  <c r="C71"/>
  <c r="K70"/>
  <c r="K69"/>
  <c r="K71" s="1"/>
  <c r="K72" s="1"/>
  <c r="K64" i="28"/>
  <c r="J64"/>
  <c r="I64"/>
  <c r="H64"/>
  <c r="G64"/>
  <c r="F64"/>
  <c r="E64"/>
  <c r="D64"/>
  <c r="L63"/>
  <c r="L62"/>
  <c r="K113" i="23"/>
  <c r="J113"/>
  <c r="I113"/>
  <c r="H113"/>
  <c r="G113"/>
  <c r="F113"/>
  <c r="E113"/>
  <c r="D113"/>
  <c r="L112"/>
  <c r="K33" i="30"/>
  <c r="J33"/>
  <c r="J72" s="1"/>
  <c r="I33"/>
  <c r="H33"/>
  <c r="H72" s="1"/>
  <c r="G33"/>
  <c r="G72" s="1"/>
  <c r="F33"/>
  <c r="F72" s="1"/>
  <c r="E33"/>
  <c r="E72" s="1"/>
  <c r="D33"/>
  <c r="D72" s="1"/>
  <c r="C33"/>
  <c r="C72" s="1"/>
  <c r="K27"/>
  <c r="J27"/>
  <c r="I27"/>
  <c r="H27"/>
  <c r="G27"/>
  <c r="F27"/>
  <c r="E27"/>
  <c r="D27"/>
  <c r="C27"/>
  <c r="K19"/>
  <c r="J19"/>
  <c r="I19"/>
  <c r="H19"/>
  <c r="G19"/>
  <c r="F19"/>
  <c r="E19"/>
  <c r="D19"/>
  <c r="C19"/>
  <c r="K14"/>
  <c r="J14"/>
  <c r="I14"/>
  <c r="H14"/>
  <c r="G14"/>
  <c r="F14"/>
  <c r="E14"/>
  <c r="D14"/>
  <c r="C14"/>
  <c r="K11"/>
  <c r="J11"/>
  <c r="I11"/>
  <c r="H11"/>
  <c r="G11"/>
  <c r="F11"/>
  <c r="E11"/>
  <c r="D11"/>
  <c r="C11"/>
  <c r="L111" i="23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64" i="28" l="1"/>
  <c r="L113" i="23"/>
  <c r="I72" i="30"/>
  <c r="I65" i="27"/>
  <c r="H65"/>
  <c r="G65"/>
  <c r="F65"/>
  <c r="E65"/>
  <c r="J65"/>
  <c r="D14" i="24"/>
  <c r="C14"/>
  <c r="E14"/>
  <c r="D82"/>
  <c r="C82"/>
  <c r="E82"/>
  <c r="E87"/>
  <c r="D94"/>
  <c r="C94"/>
  <c r="E94"/>
  <c r="D170"/>
  <c r="C170"/>
  <c r="E170"/>
  <c r="D124"/>
  <c r="C124"/>
  <c r="E124"/>
  <c r="D146"/>
  <c r="C146"/>
  <c r="E146"/>
  <c r="P91"/>
  <c r="P14"/>
  <c r="P172" s="1"/>
  <c r="O172"/>
  <c r="N172"/>
  <c r="M172"/>
  <c r="L172"/>
  <c r="K172"/>
  <c r="J172"/>
  <c r="I172"/>
  <c r="H172"/>
  <c r="G172"/>
  <c r="F172"/>
  <c r="N289" i="19"/>
  <c r="M289"/>
  <c r="L289"/>
  <c r="K289"/>
  <c r="J289"/>
  <c r="I289"/>
  <c r="H289"/>
  <c r="G289"/>
  <c r="F289"/>
  <c r="E289"/>
  <c r="D289"/>
  <c r="D172" i="24" l="1"/>
  <c r="E172"/>
  <c r="C172"/>
  <c r="J215" i="17"/>
  <c r="I215"/>
  <c r="H215"/>
  <c r="G215"/>
  <c r="F215"/>
  <c r="E215"/>
  <c r="D215"/>
  <c r="J217" i="3"/>
  <c r="I217"/>
  <c r="H217"/>
  <c r="G217"/>
  <c r="D214"/>
  <c r="K213"/>
  <c r="K212"/>
  <c r="K211"/>
  <c r="K210"/>
  <c r="K208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6"/>
  <c r="K165"/>
  <c r="K164"/>
  <c r="K162"/>
  <c r="K161"/>
  <c r="K159"/>
  <c r="K157"/>
  <c r="K156"/>
  <c r="K154"/>
  <c r="K153"/>
  <c r="K152"/>
  <c r="K151"/>
  <c r="K149"/>
  <c r="K148"/>
  <c r="K147"/>
  <c r="K144"/>
  <c r="K142"/>
  <c r="K141"/>
  <c r="K140"/>
  <c r="K139"/>
  <c r="K137"/>
  <c r="K136"/>
  <c r="K135"/>
  <c r="K134"/>
  <c r="K133"/>
  <c r="K132"/>
  <c r="K130"/>
  <c r="K129"/>
  <c r="K128"/>
  <c r="K125"/>
  <c r="K123"/>
  <c r="K122"/>
  <c r="K121"/>
  <c r="K120"/>
  <c r="K119"/>
  <c r="K118"/>
  <c r="K117"/>
  <c r="K116"/>
  <c r="K115"/>
  <c r="K114"/>
  <c r="K113"/>
  <c r="K112"/>
  <c r="K111"/>
  <c r="K109"/>
  <c r="K108"/>
  <c r="K107"/>
  <c r="K106"/>
  <c r="K105"/>
  <c r="K104"/>
  <c r="K103"/>
  <c r="K102"/>
  <c r="K101"/>
  <c r="K100"/>
  <c r="K76"/>
  <c r="K74"/>
  <c r="K71"/>
  <c r="K69"/>
  <c r="K67"/>
  <c r="K65"/>
  <c r="K64"/>
  <c r="K63"/>
  <c r="K62"/>
  <c r="K61"/>
  <c r="K60"/>
  <c r="K59"/>
  <c r="K57"/>
  <c r="K55"/>
  <c r="K50"/>
  <c r="K49"/>
  <c r="K48"/>
  <c r="K44"/>
  <c r="K22"/>
  <c r="K21"/>
  <c r="K20"/>
  <c r="K19"/>
  <c r="K16"/>
  <c r="K13"/>
  <c r="K12"/>
  <c r="K11"/>
  <c r="K10"/>
  <c r="K9"/>
  <c r="K8"/>
  <c r="K7"/>
  <c r="K5"/>
  <c r="K4"/>
  <c r="J77" i="4"/>
  <c r="J43"/>
  <c r="G37" i="1"/>
  <c r="F37"/>
  <c r="E37"/>
  <c r="D37"/>
  <c r="C37"/>
  <c r="H35"/>
  <c r="H37" s="1"/>
  <c r="I138" i="4"/>
  <c r="H138"/>
  <c r="F138"/>
  <c r="E138"/>
  <c r="H21" i="1"/>
  <c r="H16"/>
  <c r="H23" s="1"/>
  <c r="J96" i="15"/>
  <c r="G96"/>
  <c r="F96"/>
  <c r="E96"/>
  <c r="J123"/>
  <c r="F74" i="4"/>
  <c r="J74"/>
  <c r="G73" i="15"/>
  <c r="G123"/>
  <c r="F123"/>
  <c r="G23" i="1"/>
  <c r="F23"/>
  <c r="E23"/>
  <c r="D23"/>
  <c r="C23"/>
  <c r="J168" i="15"/>
  <c r="E73"/>
  <c r="F73"/>
  <c r="H73"/>
  <c r="J72"/>
  <c r="J73" s="1"/>
  <c r="G138" i="4"/>
  <c r="G169" s="1"/>
  <c r="H169"/>
  <c r="J137"/>
  <c r="J136"/>
  <c r="D167"/>
  <c r="D160"/>
  <c r="D150"/>
  <c r="D138"/>
  <c r="D74"/>
  <c r="D50"/>
  <c r="E50"/>
  <c r="D21"/>
  <c r="D33"/>
  <c r="D27"/>
  <c r="E214" i="3"/>
  <c r="E169" i="4"/>
  <c r="F214" i="3"/>
  <c r="F217" s="1"/>
  <c r="J45" i="4"/>
  <c r="J50" s="1"/>
  <c r="H10" i="1"/>
  <c r="G10"/>
  <c r="F10"/>
  <c r="E10"/>
  <c r="D10"/>
  <c r="C10"/>
  <c r="I169" i="4"/>
  <c r="F169"/>
  <c r="H123" i="2"/>
  <c r="G123"/>
  <c r="F123"/>
  <c r="E123"/>
  <c r="D123"/>
  <c r="I124"/>
  <c r="I117"/>
  <c r="I110"/>
  <c r="I113"/>
  <c r="I116"/>
  <c r="I114"/>
  <c r="I112"/>
  <c r="I111"/>
  <c r="I107"/>
  <c r="I85"/>
  <c r="I109"/>
  <c r="I108"/>
  <c r="I106"/>
  <c r="I105"/>
  <c r="I104"/>
  <c r="I103"/>
  <c r="I100"/>
  <c r="I92"/>
  <c r="I91"/>
  <c r="I97"/>
  <c r="I58"/>
  <c r="I90"/>
  <c r="I121"/>
  <c r="I74"/>
  <c r="I72"/>
  <c r="I120"/>
  <c r="I67"/>
  <c r="I77"/>
  <c r="I19"/>
  <c r="I102"/>
  <c r="I101"/>
  <c r="I99"/>
  <c r="I98"/>
  <c r="I96"/>
  <c r="I95"/>
  <c r="I94"/>
  <c r="I93"/>
  <c r="I64"/>
  <c r="I63"/>
  <c r="I49"/>
  <c r="I48"/>
  <c r="I47"/>
  <c r="I45"/>
  <c r="I46"/>
  <c r="I44"/>
  <c r="I24"/>
  <c r="I89"/>
  <c r="I32"/>
  <c r="I25"/>
  <c r="I23"/>
  <c r="I22"/>
  <c r="I13"/>
  <c r="I12"/>
  <c r="I10"/>
  <c r="I122"/>
  <c r="I73"/>
  <c r="I119"/>
  <c r="I115"/>
  <c r="I88"/>
  <c r="I87"/>
  <c r="I86"/>
  <c r="I84"/>
  <c r="I83"/>
  <c r="I82"/>
  <c r="I81"/>
  <c r="I78"/>
  <c r="I76"/>
  <c r="I75"/>
  <c r="I71"/>
  <c r="I70"/>
  <c r="I69"/>
  <c r="I68"/>
  <c r="I66"/>
  <c r="I65"/>
  <c r="I57"/>
  <c r="I42"/>
  <c r="I41"/>
  <c r="I40"/>
  <c r="I39"/>
  <c r="I38"/>
  <c r="I37"/>
  <c r="I36"/>
  <c r="I20"/>
  <c r="I18"/>
  <c r="I17"/>
  <c r="I16"/>
  <c r="I15"/>
  <c r="I14"/>
  <c r="I11"/>
  <c r="I9"/>
  <c r="I8"/>
  <c r="I7"/>
  <c r="I5"/>
  <c r="I4"/>
  <c r="I56"/>
  <c r="I55"/>
  <c r="I6"/>
  <c r="I31"/>
  <c r="I30"/>
  <c r="I29"/>
  <c r="I28"/>
  <c r="I27"/>
  <c r="I26"/>
  <c r="I51"/>
  <c r="I50"/>
  <c r="I54"/>
  <c r="I53"/>
  <c r="I52"/>
  <c r="I80"/>
  <c r="I79"/>
  <c r="I61"/>
  <c r="I34"/>
  <c r="I35"/>
  <c r="I33"/>
  <c r="I21"/>
  <c r="I43"/>
  <c r="I118"/>
  <c r="I62"/>
  <c r="I60"/>
  <c r="I59"/>
  <c r="K214" i="3" l="1"/>
  <c r="K217" s="1"/>
  <c r="J138" i="4"/>
  <c r="J169"/>
  <c r="I123" i="2"/>
</calcChain>
</file>

<file path=xl/comments1.xml><?xml version="1.0" encoding="utf-8"?>
<comments xmlns="http://schemas.openxmlformats.org/spreadsheetml/2006/main">
  <authors>
    <author>bormanla</author>
  </authors>
  <commentList>
    <comment ref="I121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Was total of $415,000 75000 1st year and 85000 remaining</t>
        </r>
      </text>
    </comment>
  </commentList>
</comments>
</file>

<file path=xl/comments2.xml><?xml version="1.0" encoding="utf-8"?>
<comments xmlns="http://schemas.openxmlformats.org/spreadsheetml/2006/main">
  <authors>
    <author>bormanla</author>
  </authors>
  <commentList>
    <comment ref="E43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Updated 2/26/15</t>
        </r>
      </text>
    </comment>
    <comment ref="J136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415,000</t>
        </r>
      </text>
    </comment>
    <comment ref="J137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250,000</t>
        </r>
      </text>
    </comment>
    <comment ref="E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  <comment ref="F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  <comment ref="G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  <comment ref="H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  <comment ref="I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  <comment ref="J138" authorId="0">
      <text>
        <r>
          <rPr>
            <b/>
            <sz val="9"/>
            <color indexed="81"/>
            <rFont val="Tahoma"/>
            <family val="2"/>
          </rPr>
          <t>bormanla:</t>
        </r>
        <r>
          <rPr>
            <sz val="9"/>
            <color indexed="81"/>
            <rFont val="Tahoma"/>
            <family val="2"/>
          </rPr>
          <t xml:space="preserve">
originally 32,910,300 increased 40897100100 BY $1,012,000</t>
        </r>
      </text>
    </comment>
  </commentList>
</comments>
</file>

<file path=xl/sharedStrings.xml><?xml version="1.0" encoding="utf-8"?>
<sst xmlns="http://schemas.openxmlformats.org/spreadsheetml/2006/main" count="13784" uniqueCount="1091">
  <si>
    <t>40214100100</t>
  </si>
  <si>
    <t>40212200100</t>
  </si>
  <si>
    <t>Elevator Upgrade/Maintenance</t>
  </si>
  <si>
    <t>40730948720</t>
  </si>
  <si>
    <t>Caloosahatchee Pk Shrline Stab</t>
  </si>
  <si>
    <t>County Held Tax Certificates</t>
  </si>
  <si>
    <t>40860700100</t>
  </si>
  <si>
    <t>40890300100</t>
  </si>
  <si>
    <t>Well Rehab &amp; Replacement</t>
  </si>
  <si>
    <t>40302230101</t>
  </si>
  <si>
    <t>Building Maintenance</t>
  </si>
  <si>
    <t>CW Irrigation &amp; Plumbing</t>
  </si>
  <si>
    <t>ADA Plan Implementation</t>
  </si>
  <si>
    <t>Water Dist Rehab &amp; Replacement</t>
  </si>
  <si>
    <t>40215100100</t>
  </si>
  <si>
    <t>40855815500</t>
  </si>
  <si>
    <t>Sheriff Buildings Improvements</t>
  </si>
  <si>
    <t>CW Duct Cleaning &amp; Vent Replac</t>
  </si>
  <si>
    <t>40861700100</t>
  </si>
  <si>
    <t>40882800100</t>
  </si>
  <si>
    <t>40313315500</t>
  </si>
  <si>
    <t>Land Sale/Acquisition Opportun</t>
  </si>
  <si>
    <t>Environmental Mitigation</t>
  </si>
  <si>
    <t>Asphalt Parking Lots</t>
  </si>
  <si>
    <t>Gasparilla Isl Bch Restoration</t>
  </si>
  <si>
    <t>Buckingham Comm Pk Lights</t>
  </si>
  <si>
    <t>40885800100</t>
  </si>
  <si>
    <t>40093840102</t>
  </si>
  <si>
    <t>40182300100</t>
  </si>
  <si>
    <t>40608030700</t>
  </si>
  <si>
    <t>Road Resurface Rebuild Program</t>
  </si>
  <si>
    <t>503490</t>
  </si>
  <si>
    <t>Blind Pass Eco Zone</t>
  </si>
  <si>
    <t>40182530101</t>
  </si>
  <si>
    <t>CW Boardwalk Repair</t>
  </si>
  <si>
    <t>40882900100</t>
  </si>
  <si>
    <t>40183400100</t>
  </si>
  <si>
    <t>Original 
Budget 
FY 16-17</t>
  </si>
  <si>
    <t>Cty Owned Real Prop Assessment</t>
  </si>
  <si>
    <t>40098315500</t>
  </si>
  <si>
    <t>40675700100</t>
  </si>
  <si>
    <t>40744348720</t>
  </si>
  <si>
    <t>40867500100</t>
  </si>
  <si>
    <t>Pool Maintenance &amp; Repairs</t>
  </si>
  <si>
    <t>40875600100</t>
  </si>
  <si>
    <t>Roadway Beautification</t>
  </si>
  <si>
    <t>40400700100</t>
  </si>
  <si>
    <t>CW Modular Furniture/Panels</t>
  </si>
  <si>
    <t>40865500100</t>
  </si>
  <si>
    <t>Bonita Beach Renourishment</t>
  </si>
  <si>
    <t>40870000100</t>
  </si>
  <si>
    <t>40607930700</t>
  </si>
  <si>
    <t>40173430102</t>
  </si>
  <si>
    <t>Stadium R &amp; R - JetBlue Park</t>
  </si>
  <si>
    <t>JC BAS Upgrade/Energy Initiati</t>
  </si>
  <si>
    <t>Wastewater Coll Rehab &amp; Replac</t>
  </si>
  <si>
    <t>40571430700</t>
  </si>
  <si>
    <t>40212230102</t>
  </si>
  <si>
    <t>Old Courthouse Window Repair</t>
  </si>
  <si>
    <t>40883913841</t>
  </si>
  <si>
    <t>40886100100</t>
  </si>
  <si>
    <t>WWTP Rehab &amp; Replacement</t>
  </si>
  <si>
    <t>40760348720</t>
  </si>
  <si>
    <t>40212230111</t>
  </si>
  <si>
    <t>40896800100</t>
  </si>
  <si>
    <t>Stadiums Maint &amp; Improvements</t>
  </si>
  <si>
    <t>Clean &amp; Snag Program</t>
  </si>
  <si>
    <t>Lakes Park Piling Replacement</t>
  </si>
  <si>
    <t>40667030700</t>
  </si>
  <si>
    <t>40468330700</t>
  </si>
  <si>
    <t>Beach Park Maint</t>
  </si>
  <si>
    <t>Stadium R &amp; R -Hammond Stadium</t>
  </si>
  <si>
    <t>40309130101</t>
  </si>
  <si>
    <t>CW Flooring Replacement</t>
  </si>
  <si>
    <t>CW Electrical Improvements</t>
  </si>
  <si>
    <t>Admin Bldg Plumbing Replace</t>
  </si>
  <si>
    <t>40860300100</t>
  </si>
  <si>
    <t>40874314800</t>
  </si>
  <si>
    <t>ADA Compliance</t>
  </si>
  <si>
    <t>Indoor Air Quality Cont &amp; Reme</t>
  </si>
  <si>
    <t>Admin Bldg Chiller Replacement</t>
  </si>
  <si>
    <t>40879600100</t>
  </si>
  <si>
    <t>Signal Maintenance Upgrades</t>
  </si>
  <si>
    <t>Alva Boat Ramp Dock Replace</t>
  </si>
  <si>
    <t>40214930101</t>
  </si>
  <si>
    <t>R &amp; R of Facilities &amp; Equipmnt</t>
  </si>
  <si>
    <t>J C Chillers Replacement</t>
  </si>
  <si>
    <t>Lovers Key Bch Restoration</t>
  </si>
  <si>
    <t>Surface Water Management Plan</t>
  </si>
  <si>
    <t>40400748730</t>
  </si>
  <si>
    <t>Object
Account</t>
  </si>
  <si>
    <t>40302430101</t>
  </si>
  <si>
    <t>Master Bridge Project</t>
  </si>
  <si>
    <t>40303930101</t>
  </si>
  <si>
    <t>40863900100</t>
  </si>
  <si>
    <t>40191530101</t>
  </si>
  <si>
    <t>Filter Marsh &amp; BMP Maint</t>
  </si>
  <si>
    <t>Project Name</t>
  </si>
  <si>
    <t>40867300100</t>
  </si>
  <si>
    <t>40851415500</t>
  </si>
  <si>
    <t>40871200100</t>
  </si>
  <si>
    <t>40302330101</t>
  </si>
  <si>
    <t>40896300100</t>
  </si>
  <si>
    <t>DOT Eng/Operation Bldg Renovat</t>
  </si>
  <si>
    <t>40897114800</t>
  </si>
  <si>
    <t>40159930102</t>
  </si>
  <si>
    <t>40731748720</t>
  </si>
  <si>
    <t>Water Treat. Plant Rehab/Repla</t>
  </si>
  <si>
    <t>County Wide Park Improvements</t>
  </si>
  <si>
    <t>40093840104</t>
  </si>
  <si>
    <t>Reroofing Projects/Replacement</t>
  </si>
  <si>
    <t>Pool Improvements</t>
  </si>
  <si>
    <t>Roadway Lighting Upgrade</t>
  </si>
  <si>
    <t>40886200100</t>
  </si>
  <si>
    <t>Justice Ctr Air Handler Units</t>
  </si>
  <si>
    <t>Original 
Budget 
FY 15-16</t>
  </si>
  <si>
    <t>40182500100</t>
  </si>
  <si>
    <t>Minor Remodeling Projects</t>
  </si>
  <si>
    <t>Business
Unit</t>
  </si>
  <si>
    <t>40400730700</t>
  </si>
  <si>
    <t>CW Exterior Paint/Recoat</t>
  </si>
  <si>
    <t>40870800100</t>
  </si>
  <si>
    <t>40167400100</t>
  </si>
  <si>
    <t>40894200100</t>
  </si>
  <si>
    <t>40761648720</t>
  </si>
  <si>
    <t>40215000100</t>
  </si>
  <si>
    <t>CW Fire Alarm Sys &amp; Pump Upgra</t>
  </si>
  <si>
    <t>Replacement Parking Machines</t>
  </si>
  <si>
    <t>Neighbor Improvement Program</t>
  </si>
  <si>
    <t>40890100100</t>
  </si>
  <si>
    <t>40890000100</t>
  </si>
  <si>
    <t>40671330700</t>
  </si>
  <si>
    <t>40180930101</t>
  </si>
  <si>
    <t>Master Signal Project</t>
  </si>
  <si>
    <t>Estero Island Bch Restoration</t>
  </si>
  <si>
    <t>40602400100</t>
  </si>
  <si>
    <t>Generator-SwitchgearMaint/Repl</t>
  </si>
  <si>
    <t>Causeway Island Erosion Contrl</t>
  </si>
  <si>
    <t>Justice Center Renovations</t>
  </si>
  <si>
    <t>CW HVAC Replacement &amp; Control</t>
  </si>
  <si>
    <t>40879400100</t>
  </si>
  <si>
    <t>Matlacha Bat House</t>
  </si>
  <si>
    <t>Veterans Skateboard Park</t>
  </si>
  <si>
    <t>Cape Coral Toll Facilities Painting</t>
  </si>
  <si>
    <t>Midpoint/LeeWay Facilities Painting</t>
  </si>
  <si>
    <t>Replace Overhead Sign Structures - Sanibel</t>
  </si>
  <si>
    <t>Sign Replacement Program</t>
  </si>
  <si>
    <t>Work Order System</t>
  </si>
  <si>
    <t>County Wide Boat Ramp Repairs</t>
  </si>
  <si>
    <t>CD/PW Building Seal Ext Windows</t>
  </si>
  <si>
    <t>County/City Annex Seal Ext Windows</t>
  </si>
  <si>
    <t>CW Canvass Awnings Replacement</t>
  </si>
  <si>
    <t>Jail Sprung Units Replacement</t>
  </si>
  <si>
    <t>Justice Center Annex HVAC Replacement</t>
  </si>
  <si>
    <t>Justice Center Proper Roof Replacement</t>
  </si>
  <si>
    <t>Old Courthouse Drapes Replacement</t>
  </si>
  <si>
    <t>Pine Island Comm Marina Dock Replacement</t>
  </si>
  <si>
    <t>Major Maintenance Budget upload for FY 15-16 thru 19-20</t>
  </si>
  <si>
    <t>Original 
Budget 
FY 17-18</t>
  </si>
  <si>
    <t>Original
Budget 
FY 18-19</t>
  </si>
  <si>
    <t>Original
Budget
FY 19-20</t>
  </si>
  <si>
    <t>Budget Original
Total FY 15-16 / FY 19-20</t>
  </si>
  <si>
    <t xml:space="preserve">    County Wide Boat Ramp Repairs</t>
  </si>
  <si>
    <t xml:space="preserve">    Midpoint/LeeWay Facilities Painting</t>
  </si>
  <si>
    <t xml:space="preserve">    CW Boardwalk Repair</t>
  </si>
  <si>
    <t xml:space="preserve">    CW Irrigation &amp; Plumbing</t>
  </si>
  <si>
    <t xml:space="preserve">    CW Flooring Replacement</t>
  </si>
  <si>
    <t xml:space="preserve">    Asphalt Parking Lots</t>
  </si>
  <si>
    <t xml:space="preserve">    Stadiums Maint &amp; Improvements</t>
  </si>
  <si>
    <t xml:space="preserve">    R &amp; R of Facilities &amp; Equipmnt</t>
  </si>
  <si>
    <t xml:space="preserve">    Environmental Mitigation</t>
  </si>
  <si>
    <t xml:space="preserve">    Minor Remodeling Projects</t>
  </si>
  <si>
    <t>East County Regional Library Renovation</t>
  </si>
  <si>
    <t xml:space="preserve">    CW Exterior Paint/Recoat</t>
  </si>
  <si>
    <t xml:space="preserve">    CW HVAC Replacement &amp; Control</t>
  </si>
  <si>
    <t xml:space="preserve">    Matlacha Bat House</t>
  </si>
  <si>
    <t xml:space="preserve">    Reroofing Projects/Replacement</t>
  </si>
  <si>
    <t>Roundabout Landscaping</t>
  </si>
  <si>
    <t>Public Safety Communications Building Renovations</t>
  </si>
  <si>
    <t>Del Prado Blvd. Landscaping</t>
  </si>
  <si>
    <t>Countywide Library Misc Maint</t>
  </si>
  <si>
    <t>Library Admin Air Handlers</t>
  </si>
  <si>
    <t>Ft Myers Library Lighting Ctrls</t>
  </si>
  <si>
    <t>Admin East Broadcasting Enhancements</t>
  </si>
  <si>
    <t>Civic Center Maint</t>
  </si>
  <si>
    <t>Admin East Chiller Replacement</t>
  </si>
  <si>
    <t>EMS Station 35 Relocation</t>
  </si>
  <si>
    <t>Justice Center Switchgear Replacement</t>
  </si>
  <si>
    <t>Admin Building Renovations</t>
  </si>
  <si>
    <t>Justice Center Security</t>
  </si>
  <si>
    <t>Old Courthouse Fan Coil Replacement</t>
  </si>
  <si>
    <t>Court Services Renovations</t>
  </si>
  <si>
    <t>Jail Freight Elevator Replacement</t>
  </si>
  <si>
    <t>Overhead Sign Structures Eval</t>
  </si>
  <si>
    <t>Downtown Jail Plumbing</t>
  </si>
  <si>
    <t>Cape Coral Gov't Bldg Seal Ext Windows</t>
  </si>
  <si>
    <r>
      <rPr>
        <b/>
        <sz val="12"/>
        <color rgb="FF000000"/>
        <rFont val="Arial"/>
        <family val="2"/>
      </rPr>
      <t>FY 15-16 THRU FY 19-20 MAJOR MAINTENANCE PROGRAM</t>
    </r>
  </si>
  <si>
    <t>Project 
Name</t>
  </si>
  <si>
    <t>Responsible
Department</t>
  </si>
  <si>
    <t>FY 15-16
Budget</t>
  </si>
  <si>
    <t>FY 16-17
Budget</t>
  </si>
  <si>
    <t>FY 17-18
Budget</t>
  </si>
  <si>
    <t>FY 18-19
Budget</t>
  </si>
  <si>
    <t>FY 19/20
BUDGET</t>
  </si>
  <si>
    <t>Five Year
Project Totals</t>
  </si>
  <si>
    <t>130 - Solid Waste</t>
  </si>
  <si>
    <t>125 - Natural Resources</t>
  </si>
  <si>
    <t>140 - Parks and Rec</t>
  </si>
  <si>
    <t xml:space="preserve">195 - Facilities                    </t>
  </si>
  <si>
    <t>PI Comm Marina Dock Repl/Dredg</t>
  </si>
  <si>
    <t>40213900100</t>
  </si>
  <si>
    <t>100 - Construction &amp; Design</t>
  </si>
  <si>
    <t>40215500100</t>
  </si>
  <si>
    <t>40215600100</t>
  </si>
  <si>
    <t>E. Cnty Regional Library Reno</t>
  </si>
  <si>
    <t>40362614800</t>
  </si>
  <si>
    <t>105 - Public Works</t>
  </si>
  <si>
    <t>150 - DOT</t>
  </si>
  <si>
    <t>Cape Coral Toll Facil Painting</t>
  </si>
  <si>
    <t>40676042135</t>
  </si>
  <si>
    <t>Midpoint/LeeWay Facil Painting</t>
  </si>
  <si>
    <t>40676142133</t>
  </si>
  <si>
    <t>40676142135</t>
  </si>
  <si>
    <t>Repl Overhead Sign Struct Snbl</t>
  </si>
  <si>
    <t>40676242133</t>
  </si>
  <si>
    <t>40676330700</t>
  </si>
  <si>
    <t>40676430700</t>
  </si>
  <si>
    <t>120 - Utilities</t>
  </si>
  <si>
    <t>40860314800</t>
  </si>
  <si>
    <t>40860730105</t>
  </si>
  <si>
    <t>110 - County Lands</t>
  </si>
  <si>
    <t>CW Boat Ramp Repair</t>
  </si>
  <si>
    <t>40864200100</t>
  </si>
  <si>
    <t>40864230104</t>
  </si>
  <si>
    <t>40867314800</t>
  </si>
  <si>
    <t>40874300100</t>
  </si>
  <si>
    <t>40874330101</t>
  </si>
  <si>
    <t>40879414800</t>
  </si>
  <si>
    <t>40886600100</t>
  </si>
  <si>
    <t>40891000100</t>
  </si>
  <si>
    <t>40891030100</t>
  </si>
  <si>
    <t>Old EOC/PS Admin Upgrades</t>
  </si>
  <si>
    <t>40891100100</t>
  </si>
  <si>
    <t>40891118200</t>
  </si>
  <si>
    <t>CC Govt Bldg Seal Ext Windows</t>
  </si>
  <si>
    <t>40891300100</t>
  </si>
  <si>
    <t>CD/PW Bldg Seal Ext Windows</t>
  </si>
  <si>
    <t>40891400100</t>
  </si>
  <si>
    <t>Cnty/City Annex Seal Ext Windo</t>
  </si>
  <si>
    <t>40891500100</t>
  </si>
  <si>
    <t>CW Canvass Awnings Replace</t>
  </si>
  <si>
    <t>40891600100</t>
  </si>
  <si>
    <t>40891700100</t>
  </si>
  <si>
    <t>Jail Sprung Units Replacements</t>
  </si>
  <si>
    <t>40891800100</t>
  </si>
  <si>
    <t>Justice Ctr Annex HVAC Replace</t>
  </si>
  <si>
    <t>40891900100</t>
  </si>
  <si>
    <t>40892000100</t>
  </si>
  <si>
    <t>Justice Ctr Proper Roof Replac</t>
  </si>
  <si>
    <t>40892100100</t>
  </si>
  <si>
    <t>Old Courthouse Drapes Replace</t>
  </si>
  <si>
    <t>40892400100</t>
  </si>
  <si>
    <t>40892614800</t>
  </si>
  <si>
    <t>LIbrary Admin Air Handlers</t>
  </si>
  <si>
    <t>40892714800</t>
  </si>
  <si>
    <t>Ft Myers Library Lighting Ctl</t>
  </si>
  <si>
    <t>40892814800</t>
  </si>
  <si>
    <t>Admin East Broadcasting Enhan</t>
  </si>
  <si>
    <t>40893100100</t>
  </si>
  <si>
    <t>40893200100</t>
  </si>
  <si>
    <t>Civic Center Maintenance</t>
  </si>
  <si>
    <t>40893300100</t>
  </si>
  <si>
    <t>40893400100</t>
  </si>
  <si>
    <t>Jail Freight Elevation Replace</t>
  </si>
  <si>
    <t>40893500100</t>
  </si>
  <si>
    <t>Justice Center Switchgear Repl</t>
  </si>
  <si>
    <t>40893600100</t>
  </si>
  <si>
    <t>40893700100</t>
  </si>
  <si>
    <t>40893800100</t>
  </si>
  <si>
    <t>40894100100</t>
  </si>
  <si>
    <t>Old Courthouse Fan Coil Rep</t>
  </si>
  <si>
    <t>40894300100</t>
  </si>
  <si>
    <t>40894430700</t>
  </si>
  <si>
    <t>40896814800</t>
  </si>
  <si>
    <t>40897100100</t>
  </si>
  <si>
    <t>145 - Public Safety</t>
  </si>
  <si>
    <t>CONSTRUCTION &amp; DESIGN</t>
  </si>
  <si>
    <t>COUNTY LANDS</t>
  </si>
  <si>
    <t xml:space="preserve">ENVIRONMENTAL  </t>
  </si>
  <si>
    <t>PARKS</t>
  </si>
  <si>
    <t>PUBLIC SAFETY</t>
  </si>
  <si>
    <t>DOT</t>
  </si>
  <si>
    <t>FACILITIES</t>
  </si>
  <si>
    <t>NATURAL RESOURCES</t>
  </si>
  <si>
    <t>UTILITIES</t>
  </si>
  <si>
    <t>SOLID WASTE</t>
  </si>
  <si>
    <t>MAJOR MAINTENANCE 15/16 - 19/20 - GENERAL FUND EXPENSES</t>
  </si>
  <si>
    <t>RESPONSIBLE DEPARTMENT</t>
  </si>
  <si>
    <t>GRAND TOTAL</t>
  </si>
  <si>
    <t>FACILITIES CONTINUED</t>
  </si>
  <si>
    <t>FY 19/20 Budget</t>
  </si>
  <si>
    <t>TOTAL</t>
  </si>
  <si>
    <t>FY 14-15
Budget</t>
  </si>
  <si>
    <t>FY 14-15 
Budget</t>
  </si>
  <si>
    <t>Brooks Ballfield</t>
  </si>
  <si>
    <t>100- Construction &amp; Design</t>
  </si>
  <si>
    <t>Sanibel Beach Maintenance</t>
  </si>
  <si>
    <t>190-TDC</t>
  </si>
  <si>
    <t>Emergency Beach Cleanup</t>
  </si>
  <si>
    <t>140-Parks</t>
  </si>
  <si>
    <t>FMB-Operation Beach Maint</t>
  </si>
  <si>
    <t>Sanibel Dune Walkover Replace</t>
  </si>
  <si>
    <t>FMB-Coastal Mgmt</t>
  </si>
  <si>
    <t>San-Gulfside Shade Structure</t>
  </si>
  <si>
    <t>FMB-Bayside &amp; Beach Access</t>
  </si>
  <si>
    <t>San-Bch Shorein Erosion</t>
  </si>
  <si>
    <t>CEPD Bch Park Fac Main</t>
  </si>
  <si>
    <t>CCC-Bch Shoreline Main</t>
  </si>
  <si>
    <t>CCC Sirenia Visat Manatee Obse</t>
  </si>
  <si>
    <t>San-Bowman's Bch &amp; Bayou</t>
  </si>
  <si>
    <t>Gasparilla Cayo Costa Truck</t>
  </si>
  <si>
    <t>San Bch Habitat</t>
  </si>
  <si>
    <t>Manatee Pk Canal Bank Rein</t>
  </si>
  <si>
    <t>FMB-Portable ADA Restrooms</t>
  </si>
  <si>
    <t>Kelly Soccer Comples</t>
  </si>
  <si>
    <t>Old Courthouse Elevator</t>
  </si>
  <si>
    <t>Adm Bldg Renovation</t>
  </si>
  <si>
    <t>Admin East Seal Ext Windows</t>
  </si>
  <si>
    <t>Ctny Emp Garage Nylon Rope Rep</t>
  </si>
  <si>
    <t>Const Complx Seal Ext Window</t>
  </si>
  <si>
    <t>CURRENT
FY 14-15
Budget</t>
  </si>
  <si>
    <t>Current Expenses FY 14-15</t>
  </si>
  <si>
    <t>40098300100</t>
  </si>
  <si>
    <t>Brooks Pk Ballfield Light Upgr</t>
  </si>
  <si>
    <t>40159600100</t>
  </si>
  <si>
    <t>40165630101</t>
  </si>
  <si>
    <t>190 - TDC</t>
  </si>
  <si>
    <t>40168730101</t>
  </si>
  <si>
    <t>CC Yacht Club Beach Area Maint</t>
  </si>
  <si>
    <t>40174330101</t>
  </si>
  <si>
    <t>Sanibel Bch Erosion Monitoring</t>
  </si>
  <si>
    <t>40174730101</t>
  </si>
  <si>
    <t>195 - Facilities</t>
  </si>
  <si>
    <t>Four Mile Cove Eco Park</t>
  </si>
  <si>
    <t>40181030101</t>
  </si>
  <si>
    <t>Sanibel Lighthse Restroom FY01</t>
  </si>
  <si>
    <t>40181630101</t>
  </si>
  <si>
    <t>40189530101</t>
  </si>
  <si>
    <t>40189730101</t>
  </si>
  <si>
    <t>FMB-Newton Bch Pk Seawall Repa</t>
  </si>
  <si>
    <t>40190630101</t>
  </si>
  <si>
    <t>Sanibel-Bch Access Dune Protec</t>
  </si>
  <si>
    <t>40190930101</t>
  </si>
  <si>
    <t>Sirenia Vista Pk Shrline Impro</t>
  </si>
  <si>
    <t>40191030101</t>
  </si>
  <si>
    <t>Hagerup Beach Park</t>
  </si>
  <si>
    <t>40191130101</t>
  </si>
  <si>
    <t>Gasparilla Islnd Boardwalk Rep</t>
  </si>
  <si>
    <t>40191430101</t>
  </si>
  <si>
    <t>FMB-Coastal Management Plan</t>
  </si>
  <si>
    <t>40191630101</t>
  </si>
  <si>
    <t>Gasparilla Is Sea Grape Access</t>
  </si>
  <si>
    <t>40191730101</t>
  </si>
  <si>
    <t>Sanibel-Tarpon Bay Bch Restrm</t>
  </si>
  <si>
    <t>40191830101</t>
  </si>
  <si>
    <t>40191930101</t>
  </si>
  <si>
    <t>San-Lighthouse Shade Structure</t>
  </si>
  <si>
    <t>40192030101</t>
  </si>
  <si>
    <t>FMB-Bayside&amp;Bch Access Improve</t>
  </si>
  <si>
    <t>40192130101</t>
  </si>
  <si>
    <t>FMB-Newton Pk Shade Structures</t>
  </si>
  <si>
    <t>40192230101</t>
  </si>
  <si>
    <t>Gasparilla Emergency Erosion C</t>
  </si>
  <si>
    <t>40192330101</t>
  </si>
  <si>
    <t>San-Bch/Shoreln Erosion Survey</t>
  </si>
  <si>
    <t>40192430101</t>
  </si>
  <si>
    <t>CEPD-Bch Park Facility Maint</t>
  </si>
  <si>
    <t>40192530101</t>
  </si>
  <si>
    <t>CCC-Beach and Shoreline Maint</t>
  </si>
  <si>
    <t>40192630101</t>
  </si>
  <si>
    <t>CCC-Sirenia Vista Manatee Obse</t>
  </si>
  <si>
    <t>40192730101</t>
  </si>
  <si>
    <t>San-Bowman's Bch&amp;Bayou Lookout</t>
  </si>
  <si>
    <t>40192830101</t>
  </si>
  <si>
    <t>Gasparilla-Cayo Costa Truck/Tr</t>
  </si>
  <si>
    <t>40192930101</t>
  </si>
  <si>
    <t>San Bch Habitat Protect/Educat</t>
  </si>
  <si>
    <t>40193030101</t>
  </si>
  <si>
    <t>Newton Beach Park</t>
  </si>
  <si>
    <t>40203130101</t>
  </si>
  <si>
    <t>Bonita Springs River Park</t>
  </si>
  <si>
    <t>40206130101</t>
  </si>
  <si>
    <t>Mound House</t>
  </si>
  <si>
    <t>40207030101</t>
  </si>
  <si>
    <t>FMB-ADA Reconstruct Bch Access</t>
  </si>
  <si>
    <t>40211330101</t>
  </si>
  <si>
    <t>Manatee Pk Canal Bank Reinforc</t>
  </si>
  <si>
    <t>40212430101</t>
  </si>
  <si>
    <t>40213330101</t>
  </si>
  <si>
    <t>Kelly Pk Soccer Complex Well</t>
  </si>
  <si>
    <t>40213600100</t>
  </si>
  <si>
    <t>Matlacha Restrooms/Parking Lot</t>
  </si>
  <si>
    <t>40213800100</t>
  </si>
  <si>
    <t>40213930104</t>
  </si>
  <si>
    <t>40214115500</t>
  </si>
  <si>
    <t>40215630104</t>
  </si>
  <si>
    <t>Civic Ctr Chiller Replacements</t>
  </si>
  <si>
    <t>40271700100</t>
  </si>
  <si>
    <t>W-Sheriff Marine Enforcement</t>
  </si>
  <si>
    <t>40299100100</t>
  </si>
  <si>
    <t>W-CCFD Safety Rescue</t>
  </si>
  <si>
    <t>40301400100</t>
  </si>
  <si>
    <t>40303900100</t>
  </si>
  <si>
    <t>Captiva Renourishment</t>
  </si>
  <si>
    <t>40306130101</t>
  </si>
  <si>
    <t>W-Iona-McGregor Fire District</t>
  </si>
  <si>
    <t>40312000100</t>
  </si>
  <si>
    <t>40313300100</t>
  </si>
  <si>
    <t>W-Marine Enforcement</t>
  </si>
  <si>
    <t>40313500100</t>
  </si>
  <si>
    <t>W-Sanibel Fire Rescue</t>
  </si>
  <si>
    <t>40314300100</t>
  </si>
  <si>
    <t>W-Royal Palm Sailing Club</t>
  </si>
  <si>
    <t>40314600100</t>
  </si>
  <si>
    <t>W-Navigation Improvements</t>
  </si>
  <si>
    <t>40314700100</t>
  </si>
  <si>
    <t>W-Derelict Vessel Removal</t>
  </si>
  <si>
    <t>40314900100</t>
  </si>
  <si>
    <t>W-Marine Services Misc</t>
  </si>
  <si>
    <t>40315100100</t>
  </si>
  <si>
    <t>W-San-Cap Conservation Foundat</t>
  </si>
  <si>
    <t>40315600100</t>
  </si>
  <si>
    <t>W-Sanibel Misc</t>
  </si>
  <si>
    <t>40315800100</t>
  </si>
  <si>
    <t>W-Estero Fire/Rescue</t>
  </si>
  <si>
    <t>40315900100</t>
  </si>
  <si>
    <t>W-Sanibel Sea School</t>
  </si>
  <si>
    <t>40316200100</t>
  </si>
  <si>
    <t>W-Boca Grande Fire Dept.</t>
  </si>
  <si>
    <t>40316400100</t>
  </si>
  <si>
    <t>W-Imaginarium</t>
  </si>
  <si>
    <t>40316600100</t>
  </si>
  <si>
    <t>W-Calusa Nature Center</t>
  </si>
  <si>
    <t>40316700100</t>
  </si>
  <si>
    <t>W-Ding Darling Wildlife Societ</t>
  </si>
  <si>
    <t>40316800100</t>
  </si>
  <si>
    <t>W-Lee Reefs, Inc</t>
  </si>
  <si>
    <t>40316900100</t>
  </si>
  <si>
    <t>W-USCG Mohawk Reef</t>
  </si>
  <si>
    <t>40317000100</t>
  </si>
  <si>
    <t>W-Bonita Springs FD</t>
  </si>
  <si>
    <t>40317100100</t>
  </si>
  <si>
    <t>W-Cape Coral Rowing Club</t>
  </si>
  <si>
    <t>40317500100</t>
  </si>
  <si>
    <t>W-Friends of Koreshan</t>
  </si>
  <si>
    <t>40317600100</t>
  </si>
  <si>
    <t>W-Pine Island Commercial Marin</t>
  </si>
  <si>
    <t>40317700100</t>
  </si>
  <si>
    <t>W-School Dist of Lee County</t>
  </si>
  <si>
    <t>40317800100</t>
  </si>
  <si>
    <t>W-Bailey-Matthews Shell Museum</t>
  </si>
  <si>
    <t>40317900100</t>
  </si>
  <si>
    <t>40602430700</t>
  </si>
  <si>
    <t>Intersection Equip Replacement</t>
  </si>
  <si>
    <t>40669230700</t>
  </si>
  <si>
    <t>Flood Ins Study Results Eval.</t>
  </si>
  <si>
    <t>40854300100</t>
  </si>
  <si>
    <t>NSEMA - Cietus Barrier</t>
  </si>
  <si>
    <t>40857100100</t>
  </si>
  <si>
    <t>CW Fuel Facilities</t>
  </si>
  <si>
    <t>40866100100</t>
  </si>
  <si>
    <t>40870015500</t>
  </si>
  <si>
    <t>J C Exterior Painting</t>
  </si>
  <si>
    <t>40871100100</t>
  </si>
  <si>
    <t>CW Irrigation Pump Sta Upgrade</t>
  </si>
  <si>
    <t>40874600100</t>
  </si>
  <si>
    <t>Old Courthouse Courtyard Maint</t>
  </si>
  <si>
    <t>40888900100</t>
  </si>
  <si>
    <t>JC Annex Repipe</t>
  </si>
  <si>
    <t>40889500100</t>
  </si>
  <si>
    <t>Old Courthouse Elevator Upgrad</t>
  </si>
  <si>
    <t>40890700100</t>
  </si>
  <si>
    <t>Admin Bldg Renovations</t>
  </si>
  <si>
    <t>40890800100</t>
  </si>
  <si>
    <t>40891115200</t>
  </si>
  <si>
    <t>Admin East Seal Ext. Windows</t>
  </si>
  <si>
    <t>40891200100</t>
  </si>
  <si>
    <t>Cnty Empl Garage Nylon Rope Re</t>
  </si>
  <si>
    <t>40892200100</t>
  </si>
  <si>
    <t>Const Complx Seal Ext Windows</t>
  </si>
  <si>
    <t>40892300100</t>
  </si>
  <si>
    <t>Admin A/C Pump Replacements</t>
  </si>
  <si>
    <t>40895100100</t>
  </si>
  <si>
    <t>Cape Coral Govmt Bldg Renovati</t>
  </si>
  <si>
    <t>40896700100</t>
  </si>
  <si>
    <t>42215600100</t>
  </si>
  <si>
    <t>42302200100</t>
  </si>
  <si>
    <t>42302300100</t>
  </si>
  <si>
    <t>42302400100</t>
  </si>
  <si>
    <t>42309100100</t>
  </si>
  <si>
    <t>TOTALS</t>
  </si>
  <si>
    <t>Mantee Pk Canal Bank Rein</t>
  </si>
  <si>
    <t>Kelly Soccer Complex</t>
  </si>
  <si>
    <t>Admin Renovation</t>
  </si>
  <si>
    <t>Old Courthouse Elevator Upgd</t>
  </si>
  <si>
    <t>Cnty Empl Garage Nylon Rope</t>
  </si>
  <si>
    <t>TDC</t>
  </si>
  <si>
    <t>INDIVIDUAL DEPARTMENTS</t>
  </si>
  <si>
    <t xml:space="preserve"> </t>
  </si>
  <si>
    <t>Budget Changed after original input/reports</t>
  </si>
  <si>
    <t>AS OF  2/23/15</t>
  </si>
  <si>
    <t>150-DOT</t>
  </si>
  <si>
    <t>Five Year</t>
  </si>
  <si>
    <r>
      <rPr>
        <b/>
        <sz val="12"/>
        <color rgb="FF000000"/>
        <rFont val="Arial"/>
        <family val="2"/>
      </rPr>
      <t>FY 15-16 THRU FY 19-20 MAJOR MAINTENANCE PROGRAM</t>
    </r>
  </si>
  <si>
    <t>Beach Renour Trust Fund</t>
  </si>
  <si>
    <t>40068630101</t>
  </si>
  <si>
    <t>Lovers Key-N Ped Crossover Ren</t>
  </si>
  <si>
    <t>40191330101</t>
  </si>
  <si>
    <t>W-Sanibel/Captiva Power Squadr</t>
  </si>
  <si>
    <t>40313900100</t>
  </si>
  <si>
    <t>W-Town of Ft Myers Beach</t>
  </si>
  <si>
    <t>40314200100</t>
  </si>
  <si>
    <t>W-CROW Coloring Books</t>
  </si>
  <si>
    <t>40315200100</t>
  </si>
  <si>
    <t>W-Parks &amp; Rec Misc</t>
  </si>
  <si>
    <t>40315300100</t>
  </si>
  <si>
    <t>W-Fort Myers Fire Rescue</t>
  </si>
  <si>
    <t>40315500100</t>
  </si>
  <si>
    <t>W-San Carlos Bay Power Squadro</t>
  </si>
  <si>
    <t>40316100100</t>
  </si>
  <si>
    <t>W-USCG Auxiliary 09-10</t>
  </si>
  <si>
    <t>40317400100</t>
  </si>
  <si>
    <t>Leitner Creek Improvements</t>
  </si>
  <si>
    <t>40852500100</t>
  </si>
  <si>
    <t>40855800100</t>
  </si>
  <si>
    <t>40860715500</t>
  </si>
  <si>
    <t>40870815500</t>
  </si>
  <si>
    <t>40874315500</t>
  </si>
  <si>
    <t>40879415500</t>
  </si>
  <si>
    <t>40882815500</t>
  </si>
  <si>
    <t>40882915500</t>
  </si>
  <si>
    <t>CD/PW Bldg Repipe</t>
  </si>
  <si>
    <t>40885200100</t>
  </si>
  <si>
    <t>Cty/City Annex Chiller Replace</t>
  </si>
  <si>
    <t>40885500100</t>
  </si>
  <si>
    <t>FY 13-14 ACTUALS</t>
  </si>
  <si>
    <t>Actual 
Expenses
FY 12-13</t>
  </si>
  <si>
    <t>Actual
Expenses
FY 13-14</t>
  </si>
  <si>
    <t>FY 19/20
Budget</t>
  </si>
  <si>
    <t>40167415500</t>
  </si>
  <si>
    <t>40172115500</t>
  </si>
  <si>
    <t>CW Playgrounds</t>
  </si>
  <si>
    <t>40182315500</t>
  </si>
  <si>
    <t>40182515500</t>
  </si>
  <si>
    <t>40189130101</t>
  </si>
  <si>
    <t>Gasparilla Island ADA Restroom</t>
  </si>
  <si>
    <t>40190330101</t>
  </si>
  <si>
    <t>CEPD-5 Yr Performance Sur/Eng</t>
  </si>
  <si>
    <t>40190730101</t>
  </si>
  <si>
    <t>Sanibel-Bailey Bch Restoration</t>
  </si>
  <si>
    <t>40206330101</t>
  </si>
  <si>
    <t>Sanibel-Family Restroom@Bowman</t>
  </si>
  <si>
    <t>40214000100</t>
  </si>
  <si>
    <t>Terry Pk Ext Serv Reskin Bldg</t>
  </si>
  <si>
    <t>40314000100</t>
  </si>
  <si>
    <t>W-Turtle Time</t>
  </si>
  <si>
    <t>40314400100</t>
  </si>
  <si>
    <t>W-Upper Captiva Fire Rescue</t>
  </si>
  <si>
    <t>40317200100</t>
  </si>
  <si>
    <t>W-Boca Grande Chamber of Comme</t>
  </si>
  <si>
    <t>40317300100</t>
  </si>
  <si>
    <t>W-USCG Auxiliary 09-08</t>
  </si>
  <si>
    <t>40504300100</t>
  </si>
  <si>
    <t>Landscape Char Cty Line-Runway</t>
  </si>
  <si>
    <t>40675718200</t>
  </si>
  <si>
    <t>40855900100</t>
  </si>
  <si>
    <t>SFWMD Algal Turf Scrubber</t>
  </si>
  <si>
    <t>40856215500</t>
  </si>
  <si>
    <t>Stroud Crk Vegetation Removal</t>
  </si>
  <si>
    <t>40860315500</t>
  </si>
  <si>
    <t>40860359400</t>
  </si>
  <si>
    <t>40867315500</t>
  </si>
  <si>
    <t>40867515500</t>
  </si>
  <si>
    <t>40885115500</t>
  </si>
  <si>
    <t>Animal Shelter Renovations</t>
  </si>
  <si>
    <t>40886115500</t>
  </si>
  <si>
    <t>40889700100</t>
  </si>
  <si>
    <t>Rosa Parks Ctr AHU Changeout</t>
  </si>
  <si>
    <t>40889800100</t>
  </si>
  <si>
    <t>Const Complex-Elevators Replac</t>
  </si>
  <si>
    <t>40889900100</t>
  </si>
  <si>
    <t>Facilities Master Project</t>
  </si>
  <si>
    <t>40896815500</t>
  </si>
  <si>
    <t>40897115500</t>
  </si>
  <si>
    <t>40897859400</t>
  </si>
  <si>
    <t>Fleet HVAC Replacement</t>
  </si>
  <si>
    <t>40899218200</t>
  </si>
  <si>
    <t>Hurricane Shelter Retrofits</t>
  </si>
  <si>
    <t>41607730700</t>
  </si>
  <si>
    <t>Sunniland Blvd Sidewalk</t>
  </si>
  <si>
    <t xml:space="preserve">100 - Construction &amp; Design         </t>
  </si>
  <si>
    <t>Actual
Expenses
FY 11-12</t>
  </si>
  <si>
    <t>Actual 
Expenses
FY 10-11</t>
  </si>
  <si>
    <t>DESCRIPTION</t>
  </si>
  <si>
    <t>Payment of mandated special assessments on County owened property</t>
  </si>
  <si>
    <t>Land Sale/Acquisition Opportunities</t>
  </si>
  <si>
    <t>Sale of surplus real estate.</t>
  </si>
  <si>
    <t>Sale of tax certificates with a value of .$5000 that have matured after 2 years.   State Statutue required.</t>
  </si>
  <si>
    <t>Per ADA Transition Plan - Improvements to County roadways and intersections.</t>
  </si>
  <si>
    <t>Repaint the CC Bridge and related toll facilities</t>
  </si>
  <si>
    <t>Install Landscaping on last remaining section of County owned portion of Del Prado.</t>
  </si>
  <si>
    <t xml:space="preserve">Remodel existing county building housing Traffic </t>
  </si>
  <si>
    <t>Capital repairs/replacement of small bridges and culverts as identified.</t>
  </si>
  <si>
    <t>Various small scale imp at intersections.</t>
  </si>
  <si>
    <t>Paint Midpoint bridge and related toll facilities.</t>
  </si>
  <si>
    <t>same as above</t>
  </si>
  <si>
    <t xml:space="preserve">Evaluate(inspect) 1/5th of the 36 overhead sign structures for safety. </t>
  </si>
  <si>
    <t>Replace overhead sign structures westbound on Sanibel Bridge.</t>
  </si>
  <si>
    <t>Install landscaping on exisiting roads.</t>
  </si>
  <si>
    <t>Replace existing inefficient high maint sodium fixtures with LED</t>
  </si>
  <si>
    <t>Rebuilding and/or resurfacing of roads.</t>
  </si>
  <si>
    <t>Install landscaping for recently constructed roundabouts in Lehigh.</t>
  </si>
  <si>
    <t>Replace critical signal components &amp; traffic equipment various locations.</t>
  </si>
  <si>
    <t>Warranty - maintain traffic regulatory &amp; info signage</t>
  </si>
  <si>
    <t>Update and consolidate the Cartegraph work order system</t>
  </si>
  <si>
    <t>Renovate County facilites to comply with Federal ADA requirements</t>
  </si>
  <si>
    <t>Replace chiller plant for Adm East</t>
  </si>
  <si>
    <t>Resurface and repair County owned parking lots.</t>
  </si>
  <si>
    <t>Repairs to TDC Funded Beach areas.  (Handrails, concrete work, painting, roofing, general maint.)</t>
  </si>
  <si>
    <t>Replace the lights at park.</t>
  </si>
  <si>
    <t>Seal ext windows</t>
  </si>
  <si>
    <t>Replace chiller</t>
  </si>
  <si>
    <t xml:space="preserve">Replace plumbing, sewer lines &amp; fixtures </t>
  </si>
  <si>
    <t>Replace the Dock * Applying for Grant</t>
  </si>
  <si>
    <t xml:space="preserve">Upgrade the broadscasting system in conf rm 118  </t>
  </si>
  <si>
    <t xml:space="preserve">Renovations to the 4th floor </t>
  </si>
  <si>
    <t xml:space="preserve">Replace obsolete or damage cap equipment County facilities </t>
  </si>
  <si>
    <t>Rep boardwalk and railings throughout county.</t>
  </si>
  <si>
    <t>Clean air ducts and vents in County facilities</t>
  </si>
  <si>
    <t>Arc Flash testing of electrical apparatus.  Replace auto gates and doors in County Fac., Replace lights in parking lots</t>
  </si>
  <si>
    <t>Paint &amp; recoat the exterior of County Fac as needed.</t>
  </si>
  <si>
    <t>Install &amp; upgrade fire alarm system &amp; pumps in County fac.</t>
  </si>
  <si>
    <t>Replace any work/stained flooring in County fac.</t>
  </si>
  <si>
    <t>Replace damage HVAC equipment in County fac.</t>
  </si>
  <si>
    <t>Repair and maintain irrigation systems for County fac.</t>
  </si>
  <si>
    <t>Repair &amp; perform maint on countywide library fac</t>
  </si>
  <si>
    <t>Repair boat ramps as needed Countywide</t>
  </si>
  <si>
    <t>Minor replacement/reconfigure of modular furniture</t>
  </si>
  <si>
    <t>Remodel &amp; renovate court services fac</t>
  </si>
  <si>
    <t>Remove &amp; replace existing plumbing.</t>
  </si>
  <si>
    <t>Maint &amp; upgrade of elevators as needed County fac</t>
  </si>
  <si>
    <t>Upgrade the existing lighting controls</t>
  </si>
  <si>
    <t>Reg maint &amp; repair of generators as needed</t>
  </si>
  <si>
    <t>Clean ductwork in HVAC systems Countywide</t>
  </si>
  <si>
    <t>Replace downtown jail kitchen freight elevator.</t>
  </si>
  <si>
    <t>Replace 8 tents for the Sprung Units Ortiz Jail</t>
  </si>
  <si>
    <t>Replace 3 air handlers in Pod D</t>
  </si>
  <si>
    <t>Replace HVAC units and controls floors 1, 4, 5 and 8</t>
  </si>
  <si>
    <t xml:space="preserve">Upgrade to a non-propretary system </t>
  </si>
  <si>
    <t xml:space="preserve">Install &amp; upgrade to security equipment </t>
  </si>
  <si>
    <t>Replace roof</t>
  </si>
  <si>
    <t>Remodel - flooring, walls, painting and finishing.</t>
  </si>
  <si>
    <t>Replace the JC switchgear</t>
  </si>
  <si>
    <t>Replace the walkway pilings to the islands</t>
  </si>
  <si>
    <t xml:space="preserve">Remove &amp; replace air handlers </t>
  </si>
  <si>
    <t>Design &amp; renovate historic portion of Old Snook Inn for ADA restrooms.  Also upgarde parking and provide fishing station.</t>
  </si>
  <si>
    <t>Minor remodeling for County fac.</t>
  </si>
  <si>
    <t>Replace drapes in Old Courthouse</t>
  </si>
  <si>
    <t>Remove &amp; replace fan coil units in old Courthouse</t>
  </si>
  <si>
    <t>Repair historic windows old courthouse</t>
  </si>
  <si>
    <t>Upgrade/repair roofs as needed, County fac.</t>
  </si>
  <si>
    <t>Repairs &amp; maint to Sheriff facs as needed</t>
  </si>
  <si>
    <t>Replace awnings as needed countywide</t>
  </si>
  <si>
    <t>Multi year program misc environmental services.</t>
  </si>
  <si>
    <t>Restore flushing system. With possible sand bypassing around inlet.</t>
  </si>
  <si>
    <t>Design, permit, consruct and monitor beach restoration project for critically eroded shoreline</t>
  </si>
  <si>
    <t>Exotic vegetation and debris removal various locations</t>
  </si>
  <si>
    <t>Annual maint and water quality monitoring for permit conditons</t>
  </si>
  <si>
    <t>Misc small projects from complaints.</t>
  </si>
  <si>
    <t>Surface water mgmt analysis on a basin by basin approach</t>
  </si>
  <si>
    <t>Stabilize the shoreline along the Sanibel causeway</t>
  </si>
  <si>
    <t>Countywide park repair and maint as needed.</t>
  </si>
  <si>
    <t>Replace the west L shape doct at PI commercial marina and dredge area around docks.</t>
  </si>
  <si>
    <t>Ongoing annual maint of countywide pools equipment</t>
  </si>
  <si>
    <t>Ongoing annual maint of countywide pools fac</t>
  </si>
  <si>
    <t>Replace old and outdated parking machines</t>
  </si>
  <si>
    <t xml:space="preserve">Annual maint &amp; repairs, City of Palms, Jetblue Park, CenturyLink, Player Dev and Terry Park </t>
  </si>
  <si>
    <t>Annual maint and repairs at Jet Blue Park.</t>
  </si>
  <si>
    <t>Redesign and replacement of skateboad park.</t>
  </si>
  <si>
    <t>Cleanup of beaches as needed under emergencies</t>
  </si>
  <si>
    <t>Repair &amp; replacement of fac and equipment. *Contribution</t>
  </si>
  <si>
    <t>Annual Maint &amp; repairs  Contribution</t>
  </si>
  <si>
    <t>Replace existing equipment and/or components</t>
  </si>
  <si>
    <t>Actual 
Expenses
FY 9-10</t>
  </si>
  <si>
    <t>CW Canvas Awnings Replace</t>
  </si>
  <si>
    <t>40232200100</t>
  </si>
  <si>
    <t>40309100100</t>
  </si>
  <si>
    <t>40173830102</t>
  </si>
  <si>
    <t>FY 19-20
Budget</t>
  </si>
  <si>
    <t>FY 15-16 THRU FY 19-20 MAJOR MAINTENANCE PROGRAM</t>
  </si>
  <si>
    <t>CW Asphalt Parking Lots</t>
  </si>
  <si>
    <t>CW Canvas Awnings Repl</t>
  </si>
  <si>
    <t>CW ADA Compliance</t>
  </si>
  <si>
    <t>CW CIP Building Maintenance</t>
  </si>
  <si>
    <t>CW Library Repair &amp; Maint</t>
  </si>
  <si>
    <t>CW Elevator Upgrade/Maint</t>
  </si>
  <si>
    <t>CW Indoor Air QC &amp; Remedation</t>
  </si>
  <si>
    <t>CW Generator Maint &amp; Repl</t>
  </si>
  <si>
    <t>Justice Ctr Renovations</t>
  </si>
  <si>
    <t>Justice Ctr BAS Energy Upgrade</t>
  </si>
  <si>
    <t>Justice Ctr Chillers Repl</t>
  </si>
  <si>
    <t>Justice Ctr Switchgear Repl</t>
  </si>
  <si>
    <t>Justice Ctr Security Equip</t>
  </si>
  <si>
    <t>CW Minor Remodeling/Renovation</t>
  </si>
  <si>
    <t>Capitalized Beach Front Maint</t>
  </si>
  <si>
    <t>CW Reroofing Projects/Repl</t>
  </si>
  <si>
    <t>CW Clean &amp; Snag Program</t>
  </si>
  <si>
    <t>CW Filter Marsh &amp; BMP Maint</t>
  </si>
  <si>
    <t>CW Neighbor Imp Program</t>
  </si>
  <si>
    <t>Five Year Budgets</t>
  </si>
  <si>
    <t>Proposed 
Budget 
FY 15-16</t>
  </si>
  <si>
    <t>Proposed
Budget 
FY 16-17</t>
  </si>
  <si>
    <t>Proposed
Budget 
FY 17-18</t>
  </si>
  <si>
    <t>Proposed
Budget
FY 18-19</t>
  </si>
  <si>
    <t>Proposed 
Budget
FY 19-20</t>
  </si>
  <si>
    <t>CW Roofing Projects/Repl</t>
  </si>
  <si>
    <t>MAIN TOTAL:</t>
  </si>
  <si>
    <t>FUND 00100</t>
  </si>
  <si>
    <t>MAJOR MAINTENANCE PROGRAM</t>
  </si>
  <si>
    <t>FUND  15500</t>
  </si>
  <si>
    <r>
      <rPr>
        <sz val="10"/>
        <rFont val="Arial"/>
        <family val="2"/>
      </rPr>
      <t>FOR FY 15/16 - 19/20</t>
    </r>
  </si>
  <si>
    <r>
      <rPr>
        <sz val="10"/>
        <rFont val="Arial"/>
        <family val="2"/>
      </rPr>
      <t xml:space="preserve"> </t>
    </r>
  </si>
  <si>
    <t>Proposed
5 YEAR</t>
  </si>
  <si>
    <t>Sports Complex Under Drains Rep</t>
  </si>
  <si>
    <t>Actual 
Expense 
FY 11-12</t>
  </si>
  <si>
    <t>Actual
Expense
FY 12-13</t>
  </si>
  <si>
    <t>Current 
Budget
FY 14-15</t>
  </si>
  <si>
    <t>Proposed
Total FY 15-16 / FY 19-20</t>
  </si>
  <si>
    <t>CW Building Maintenance</t>
  </si>
  <si>
    <t>FOR FY 15/16 - 19/20</t>
  </si>
  <si>
    <t>DEPARTMENT TOTAL</t>
  </si>
  <si>
    <t>FUND 00100 MAJOR MAINTENANCE PROGRAM</t>
  </si>
  <si>
    <t xml:space="preserve">UPDATED </t>
  </si>
  <si>
    <t>Actual
Expense
FY 13-14</t>
  </si>
  <si>
    <t>503120</t>
  </si>
  <si>
    <t>503130</t>
  </si>
  <si>
    <t>503140</t>
  </si>
  <si>
    <t>503150</t>
  </si>
  <si>
    <t>503190</t>
  </si>
  <si>
    <t>40159700100</t>
  </si>
  <si>
    <t>Imperial Rvr Boat Dock Replace</t>
  </si>
  <si>
    <t>40316300100</t>
  </si>
  <si>
    <t>W-VSR Team</t>
  </si>
  <si>
    <t>40316500100</t>
  </si>
  <si>
    <t>W-SERAT</t>
  </si>
  <si>
    <t>40504500100</t>
  </si>
  <si>
    <t>Landscape Littleton-Hancock Br</t>
  </si>
  <si>
    <t>40851400100</t>
  </si>
  <si>
    <t>40856200100</t>
  </si>
  <si>
    <t>40883900100</t>
  </si>
  <si>
    <t>42303900100</t>
  </si>
  <si>
    <t>503460</t>
  </si>
  <si>
    <t>40302200100</t>
  </si>
  <si>
    <t>40504800100</t>
  </si>
  <si>
    <t>Landscape Jamaica Bay-Alico Rd</t>
  </si>
  <si>
    <t>40885400100</t>
  </si>
  <si>
    <t>Constnl Complex Chiller Replac</t>
  </si>
  <si>
    <t>504011</t>
  </si>
  <si>
    <t>504120</t>
  </si>
  <si>
    <t>504211</t>
  </si>
  <si>
    <t>504330</t>
  </si>
  <si>
    <t>504335</t>
  </si>
  <si>
    <t>504340</t>
  </si>
  <si>
    <t>504450</t>
  </si>
  <si>
    <t>504610</t>
  </si>
  <si>
    <t>504615</t>
  </si>
  <si>
    <t>504620</t>
  </si>
  <si>
    <t>504630</t>
  </si>
  <si>
    <t>504635</t>
  </si>
  <si>
    <t>504663</t>
  </si>
  <si>
    <t>504690</t>
  </si>
  <si>
    <t>504710</t>
  </si>
  <si>
    <t>504930</t>
  </si>
  <si>
    <t>504955</t>
  </si>
  <si>
    <t>504956</t>
  </si>
  <si>
    <t>504970</t>
  </si>
  <si>
    <t>504981</t>
  </si>
  <si>
    <t>505210</t>
  </si>
  <si>
    <t>505240</t>
  </si>
  <si>
    <t>505260</t>
  </si>
  <si>
    <t>505280</t>
  </si>
  <si>
    <t>505285</t>
  </si>
  <si>
    <t>505290</t>
  </si>
  <si>
    <t>505340</t>
  </si>
  <si>
    <t>505360</t>
  </si>
  <si>
    <t>505410</t>
  </si>
  <si>
    <t>506410</t>
  </si>
  <si>
    <t>506430</t>
  </si>
  <si>
    <t>508210</t>
  </si>
  <si>
    <t>40159815500</t>
  </si>
  <si>
    <t>Punta Rassa Boat Ramp Replace</t>
  </si>
  <si>
    <t>40699815500</t>
  </si>
  <si>
    <t>Induction Lighting Replacement</t>
  </si>
  <si>
    <t>504110</t>
  </si>
  <si>
    <t>505230</t>
  </si>
  <si>
    <t>505270</t>
  </si>
  <si>
    <t>505390</t>
  </si>
  <si>
    <t>508150</t>
  </si>
  <si>
    <t>40213830101</t>
  </si>
  <si>
    <t>40189430101</t>
  </si>
  <si>
    <t>Sanibel Restroom @ Boat Ramp</t>
  </si>
  <si>
    <t>40190430101</t>
  </si>
  <si>
    <t>CEPD-Sand Borrow Area/Pipeline</t>
  </si>
  <si>
    <t>40191230101</t>
  </si>
  <si>
    <t>Lovers Key Mid Is Bdg Redeckin</t>
  </si>
  <si>
    <t>40213530101</t>
  </si>
  <si>
    <t>Lovers Key Fish Pier Renovatio</t>
  </si>
  <si>
    <t>40893030101</t>
  </si>
  <si>
    <t>Blind Pass Erosion Control</t>
  </si>
  <si>
    <t>40314830104</t>
  </si>
  <si>
    <t>Bokeelia Harbor Hideaway B R</t>
  </si>
  <si>
    <t>506220</t>
  </si>
  <si>
    <t>40607830700</t>
  </si>
  <si>
    <t>Del Prado Pedestrian Improve</t>
  </si>
  <si>
    <t>40671230700</t>
  </si>
  <si>
    <t>Signal - Corkscrew &amp; Pinewoods</t>
  </si>
  <si>
    <t>40666930700</t>
  </si>
  <si>
    <t>Bayshore Rd Landscaping-FDOT</t>
  </si>
  <si>
    <t>40668230700</t>
  </si>
  <si>
    <t>Bayshore &amp; Slater Intersection</t>
  </si>
  <si>
    <t>506110</t>
  </si>
  <si>
    <t>40860342135</t>
  </si>
  <si>
    <t>505310</t>
  </si>
  <si>
    <t>Total Caloosahatchee Pk Shrline Stab</t>
  </si>
  <si>
    <t>Total Bokeelia Harbor Hideaway B R</t>
  </si>
  <si>
    <t>Total Minor Remodeling Projects</t>
  </si>
  <si>
    <t>Total CW Modular Furniture/Panels</t>
  </si>
  <si>
    <t>Total CW Boat Ramp Repair</t>
  </si>
  <si>
    <t>Total Admin East Chiller Replacement</t>
  </si>
  <si>
    <t>Total Admin Bldg Renovations</t>
  </si>
  <si>
    <t>Total Jail Sprung Units Replacements</t>
  </si>
  <si>
    <t>Total Old Courthouse Fan Coil Rep</t>
  </si>
  <si>
    <t>Total Justice Center Renovations</t>
  </si>
  <si>
    <t>Total 100 - Construction &amp; Design</t>
  </si>
  <si>
    <t>Total Environmental Mitigation</t>
  </si>
  <si>
    <t>Total 105 - Public Works</t>
  </si>
  <si>
    <t>Total Land Sale/Acquisition Opportun</t>
  </si>
  <si>
    <t>Total County Held Tax Certificates</t>
  </si>
  <si>
    <t>Total Cty Owned Real Prop Assessment</t>
  </si>
  <si>
    <t>Total 110 - County Lands</t>
  </si>
  <si>
    <t>Total Wastewater Coll Rehab &amp; Replac</t>
  </si>
  <si>
    <t>Total WWTP Rehab &amp; Replacement</t>
  </si>
  <si>
    <t>Total Water Dist Rehab &amp; Replacement</t>
  </si>
  <si>
    <t>Total Water Treat. Plant Rehab/Repla</t>
  </si>
  <si>
    <t>Total Well Rehab &amp; Replacement</t>
  </si>
  <si>
    <t>Total 120 - Utilities</t>
  </si>
  <si>
    <t>Total Surface Water Management Plan</t>
  </si>
  <si>
    <t>Total Estero Island Bch Restoration</t>
  </si>
  <si>
    <t>Total Gasparilla Isl Bch Restoration</t>
  </si>
  <si>
    <t>Total Lovers Key Bch Restoration</t>
  </si>
  <si>
    <t>Total Bonita Beach Renourishment</t>
  </si>
  <si>
    <t>Total Blind Pass Eco Zone</t>
  </si>
  <si>
    <t>Total CW Filter Marsh &amp; BMP Maint</t>
  </si>
  <si>
    <t>Total W-Marine Enforcement</t>
  </si>
  <si>
    <t>Total W-Sanibel/Captiva Power Squadr</t>
  </si>
  <si>
    <t>Total W-Turtle Time</t>
  </si>
  <si>
    <t>Total W-Town of Ft Myers Beach</t>
  </si>
  <si>
    <t>Total W-Sanibel Fire Rescue</t>
  </si>
  <si>
    <t>Total W-Upper Captiva Fire Rescue</t>
  </si>
  <si>
    <t>Total W-Royal Palm Sailing Club</t>
  </si>
  <si>
    <t>Total W-Navigation Improvements</t>
  </si>
  <si>
    <t>Total W-Derelict Vessel Removal</t>
  </si>
  <si>
    <t>Total W-Marine Services Misc</t>
  </si>
  <si>
    <t>Total W-CROW Coloring Books</t>
  </si>
  <si>
    <t>Total W-Fort Myers Fire Rescue</t>
  </si>
  <si>
    <t>Total W-San-Cap Conservation Foundat</t>
  </si>
  <si>
    <t>Total W-Sanibel Misc</t>
  </si>
  <si>
    <t>Total W-Estero Fire/Rescue</t>
  </si>
  <si>
    <t>Total W-San Carlos Bay Power Squadro</t>
  </si>
  <si>
    <t>Total W-Sanibel Sea School</t>
  </si>
  <si>
    <t>Total W-VSR Team</t>
  </si>
  <si>
    <t>Total W-Boca Grande Fire Dept.</t>
  </si>
  <si>
    <t>Total W-SERAT</t>
  </si>
  <si>
    <t>Total W-Imaginarium</t>
  </si>
  <si>
    <t>Total W-Calusa Nature Center</t>
  </si>
  <si>
    <t>Total W-Ding Darling Wildlife Societ</t>
  </si>
  <si>
    <t>Total W-Lee Reefs, Inc</t>
  </si>
  <si>
    <t>Total W-USCG Mohawk Reef</t>
  </si>
  <si>
    <t>Total W-Bonita Springs FD</t>
  </si>
  <si>
    <t>Total W-Boca Grande Chamber of Comme</t>
  </si>
  <si>
    <t>Total W-USCG Auxiliary 09-08</t>
  </si>
  <si>
    <t>Total W-USCG Auxiliary 09-10</t>
  </si>
  <si>
    <t>Total W-Cape Coral Rowing Club</t>
  </si>
  <si>
    <t>Total W-Friends of Koreshan</t>
  </si>
  <si>
    <t>Total W-Pine Island Commercial Marin</t>
  </si>
  <si>
    <t>Total W-School Dist of Lee County</t>
  </si>
  <si>
    <t>Total W-Bailey-Matthews Shell Museum</t>
  </si>
  <si>
    <t>Total CW Neighbor Imp Program</t>
  </si>
  <si>
    <t>Total Flood Ins Study Results Eval.</t>
  </si>
  <si>
    <t>Total CW Clean &amp; Snag Program</t>
  </si>
  <si>
    <t>Total SFWMD Algal Turf Scrubber</t>
  </si>
  <si>
    <t>Total Stroud Crk Vegetation Removal</t>
  </si>
  <si>
    <t>Total NSEMA - Cietus Barrier</t>
  </si>
  <si>
    <t>Total 125 - Natural Resources</t>
  </si>
  <si>
    <t>Total R &amp; R of Facilities &amp; Equipmnt</t>
  </si>
  <si>
    <t>Total 130 - Solid Waste</t>
  </si>
  <si>
    <t>Total Stadium R &amp; R - JetBlue Park</t>
  </si>
  <si>
    <t>Total Pool Improvements</t>
  </si>
  <si>
    <t>Total Emergency Beach Cleanup</t>
  </si>
  <si>
    <t>Total CW Playgrounds</t>
  </si>
  <si>
    <t>Total Stadium R &amp; R -Hammond Stadium</t>
  </si>
  <si>
    <t>Total Pool Maintenance &amp; Repairs</t>
  </si>
  <si>
    <t>Total Replacement Parking Machines</t>
  </si>
  <si>
    <t>Total Causeway Island Erosion Contrl</t>
  </si>
  <si>
    <t>Total Stadiums Maint &amp; Improvements</t>
  </si>
  <si>
    <t>Total County Wide Park Improvements</t>
  </si>
  <si>
    <t>Total Veterans Skateboard Park</t>
  </si>
  <si>
    <t>Total Civic Ctr Chiller Replacements</t>
  </si>
  <si>
    <t>Total W-Parks &amp; Rec Misc</t>
  </si>
  <si>
    <t>Total 140 - Parks and Rec</t>
  </si>
  <si>
    <t>Total Hurricane Shelter Retrofits</t>
  </si>
  <si>
    <t>Total 145 - Public Safety</t>
  </si>
  <si>
    <t>Total Road Resurface Rebuild Program</t>
  </si>
  <si>
    <t>Total Landscape Char Cty Line-Runway</t>
  </si>
  <si>
    <t>Total Landscape Littleton-Hancock Br</t>
  </si>
  <si>
    <t>Total Landscape Jamaica Bay-Alico Rd</t>
  </si>
  <si>
    <t>Total Master Bridge Project</t>
  </si>
  <si>
    <t>Total Roadway Beautification</t>
  </si>
  <si>
    <t>Total Sunniland Blvd Sidewalk</t>
  </si>
  <si>
    <t>Total Del Prado Pedestrian Improve</t>
  </si>
  <si>
    <t>Total ADA Plan Implementation</t>
  </si>
  <si>
    <t>Total Roadway Lighting Upgrade</t>
  </si>
  <si>
    <t>Total Bayshore Rd Landscaping-FDOT</t>
  </si>
  <si>
    <t>Total Signal Maintenance Upgrades</t>
  </si>
  <si>
    <t>Total Bayshore &amp; Slater Intersection</t>
  </si>
  <si>
    <t>Total Intersection Equip Replacement</t>
  </si>
  <si>
    <t>Total Signal - Corkscrew &amp; Pinewoods</t>
  </si>
  <si>
    <t>Total Master Signal Project</t>
  </si>
  <si>
    <t>Total DOT Eng/Operation Bldg Renovat</t>
  </si>
  <si>
    <t>Total Cape Coral Toll Facil Painting</t>
  </si>
  <si>
    <t>Total Midpoint/LeeWay Facil Painting</t>
  </si>
  <si>
    <t>Total Repl Overhead Sign Struct Snbl</t>
  </si>
  <si>
    <t>Total Sign Replacement Program</t>
  </si>
  <si>
    <t>Total Work Order System</t>
  </si>
  <si>
    <t>Total Induction Lighting Replacement</t>
  </si>
  <si>
    <t>Total Roundabout Landscaping</t>
  </si>
  <si>
    <t>Total Del Prado Blvd. Landscaping</t>
  </si>
  <si>
    <t>Total Overhead Sign Structures Eval</t>
  </si>
  <si>
    <t>Total 150 - DOT</t>
  </si>
  <si>
    <t>Total Sanibel Beach Maintenance</t>
  </si>
  <si>
    <t>Total CC Yacht Club Beach Area Maint</t>
  </si>
  <si>
    <t>Total Sanibel Bch Erosion Monitoring</t>
  </si>
  <si>
    <t>Total Four Mile Cove Eco Park</t>
  </si>
  <si>
    <t>Total Sanibel Lighthse Restroom FY01</t>
  </si>
  <si>
    <t>Total Gasparilla Island ADA Restroom</t>
  </si>
  <si>
    <t>Total Sanibel Restroom @ Boat Ramp</t>
  </si>
  <si>
    <t>Total FMB-Operation Beach Maint</t>
  </si>
  <si>
    <t>Total Sanibel Dune Walkover Replace</t>
  </si>
  <si>
    <t>Total CEPD-5 Yr Performance Sur/Eng</t>
  </si>
  <si>
    <t>Total CEPD-Sand Borrow Area/Pipeline</t>
  </si>
  <si>
    <t>Total FMB-Newton Bch Pk Seawall Repa</t>
  </si>
  <si>
    <t>Total Sanibel-Bailey Bch Restoration</t>
  </si>
  <si>
    <t>Total Sanibel-Bch Access Dune Protec</t>
  </si>
  <si>
    <t>Total Sirenia Vista Pk Shrline Impro</t>
  </si>
  <si>
    <t>Total Hagerup Beach Park</t>
  </si>
  <si>
    <t>Total Lovers Key Mid Is Bdg Redeckin</t>
  </si>
  <si>
    <t>Total Lovers Key-N Ped Crossover Ren</t>
  </si>
  <si>
    <t>Total Gasparilla Islnd Boardwalk Rep</t>
  </si>
  <si>
    <t>Total FMB-Coastal Management Plan</t>
  </si>
  <si>
    <t>Total Gasparilla Is Sea Grape Access</t>
  </si>
  <si>
    <t>Total Sanibel-Tarpon Bay Bch Restrm</t>
  </si>
  <si>
    <t>Total San-Gulfside Shade Structure</t>
  </si>
  <si>
    <t>Total San-Lighthouse Shade Structure</t>
  </si>
  <si>
    <t>Total FMB-Bayside&amp;Bch Access Improve</t>
  </si>
  <si>
    <t>Total FMB-Newton Pk Shade Structures</t>
  </si>
  <si>
    <t>Total Gasparilla Emergency Erosion C</t>
  </si>
  <si>
    <t>Total San-Bch/Shoreln Erosion Survey</t>
  </si>
  <si>
    <t>Total CEPD-Bch Park Facility Maint</t>
  </si>
  <si>
    <t>Total CCC-Beach and Shoreline Maint</t>
  </si>
  <si>
    <t>Total CCC-Sirenia Vista Manatee Obse</t>
  </si>
  <si>
    <t>Total San-Bowman's Bch&amp;Bayou Lookout</t>
  </si>
  <si>
    <t>Total Gasparilla-Cayo Costa Truck/Tr</t>
  </si>
  <si>
    <t>Total San Bch Habitat Protect/Educat</t>
  </si>
  <si>
    <t>Total Newton Beach Park</t>
  </si>
  <si>
    <t>Total Bonita Springs River Park</t>
  </si>
  <si>
    <t>Total Sanibel-Family Restroom@Bowman</t>
  </si>
  <si>
    <t>Total Mound House</t>
  </si>
  <si>
    <t>Total FMB-ADA Reconstruct Bch Access</t>
  </si>
  <si>
    <t>Total FMB-Portable ADA Restrooms</t>
  </si>
  <si>
    <t>Total Lovers Key Fish Pier Renovatio</t>
  </si>
  <si>
    <t>Total Blind Pass Erosion Control</t>
  </si>
  <si>
    <t>Total 190 - TDC</t>
  </si>
  <si>
    <t>Total Imperial Rvr Boat Dock Replace</t>
  </si>
  <si>
    <t>Total Punta Rassa Boat Ramp Replace</t>
  </si>
  <si>
    <t>Total Beach Park Maint</t>
  </si>
  <si>
    <t>Total CW Boardwalk Repair</t>
  </si>
  <si>
    <t>Total Matlacha Bat House</t>
  </si>
  <si>
    <t>Total Lakes Park Piling Replacement</t>
  </si>
  <si>
    <t>Total Buckingham Comm Pk Lights</t>
  </si>
  <si>
    <t>Total Alva Boat Ramp Dock Replace</t>
  </si>
  <si>
    <t>Total CW Roofing Projects/Repl</t>
  </si>
  <si>
    <t>Total Justice Ctr Air Handler Units</t>
  </si>
  <si>
    <t>Total CW Asphalt Parking Lots</t>
  </si>
  <si>
    <t>Total CW Indoor Air QC &amp; Remedation</t>
  </si>
  <si>
    <t>Total CW Building Maintenance</t>
  </si>
  <si>
    <t>Total CW Generator Maint &amp; Repl</t>
  </si>
  <si>
    <t>Total J C Exterior Painting</t>
  </si>
  <si>
    <t>Total Justice Ctr BAS Energy Upgrade</t>
  </si>
  <si>
    <t>Total CW Flooring Replacement</t>
  </si>
  <si>
    <t>Total Old Courthouse Window Repair</t>
  </si>
  <si>
    <t>Total CW Irrigation &amp; Plumbing</t>
  </si>
  <si>
    <t>Total Elevator Upgrade/Maintenance</t>
  </si>
  <si>
    <t>Total CW ADA Compliance</t>
  </si>
  <si>
    <t>Total CD/PW Bldg Repipe</t>
  </si>
  <si>
    <t>Total Constnl Complex Chiller Replac</t>
  </si>
  <si>
    <t>Total Cty/City Annex Chiller Replace</t>
  </si>
  <si>
    <t>Total CW Duct Cleaning &amp; Vent Replac</t>
  </si>
  <si>
    <t>Total CW Electrical Improvements</t>
  </si>
  <si>
    <t>Total CW Fire Alarm Sys &amp; Pump Upgra</t>
  </si>
  <si>
    <t>Total JC Annex Repipe</t>
  </si>
  <si>
    <t>Total Rosa Parks Ctr AHU Changeout</t>
  </si>
  <si>
    <t>Total Const Complex-Elevators Replac</t>
  </si>
  <si>
    <t>Total Facilities Master Project</t>
  </si>
  <si>
    <t>Total Admin Bldg Chiller Replacement</t>
  </si>
  <si>
    <t>Total J C Chillers Replacement</t>
  </si>
  <si>
    <t>Total Admin Bldg Plumbing Replace</t>
  </si>
  <si>
    <t>Total Old Courthouse Elevator Upgrad</t>
  </si>
  <si>
    <t>Total Admin East Seal Ext. Windows</t>
  </si>
  <si>
    <t>Total CC Govt Bldg Seal Ext Windows</t>
  </si>
  <si>
    <t>Total CD/PW Bldg Seal Ext Windows</t>
  </si>
  <si>
    <t>Total Cnty/City Annex Seal Ext Windo</t>
  </si>
  <si>
    <t>Total CW Canvass Awnings Replace</t>
  </si>
  <si>
    <t>Total Justice Ctr Annex HVAC Replace</t>
  </si>
  <si>
    <t>Total Justice Ctr Proper Roof Replac</t>
  </si>
  <si>
    <t>Total Cnty Empl Garage Nylon Rope Re</t>
  </si>
  <si>
    <t>Total Const Complx Seal Ext Windows</t>
  </si>
  <si>
    <t>Total Old Courthouse Drapes Replace</t>
  </si>
  <si>
    <t>Total Countywide Library Misc Maint</t>
  </si>
  <si>
    <t>Total LIbrary Admin Air Handlers</t>
  </si>
  <si>
    <t>Total Ft Myers Library Lighting Ctl</t>
  </si>
  <si>
    <t>Total Civic Center Maintenance</t>
  </si>
  <si>
    <t>Total Downtown Jail Plumbing</t>
  </si>
  <si>
    <t>Total Jail Freight Elevation Replace</t>
  </si>
  <si>
    <t>Total Justice Center Switchgear Repl</t>
  </si>
  <si>
    <t>Total Justice Center Security</t>
  </si>
  <si>
    <t>Total Sheriff Buildings Improvements</t>
  </si>
  <si>
    <t>Total Admin A/C Pump Replacements</t>
  </si>
  <si>
    <t>Total CW Exterior Paint/Recoat</t>
  </si>
  <si>
    <t>Total CW HVAC Replacement &amp; Control</t>
  </si>
  <si>
    <t>Total Fleet HVAC Replacement</t>
  </si>
  <si>
    <t>Total 195 - Facilities</t>
  </si>
  <si>
    <t>Total Brooks Pk Ballfield Light Upgr</t>
  </si>
  <si>
    <t>Total Kelly Pk Soccer Complex Well</t>
  </si>
  <si>
    <t>Total PI Comm Marina Dock Repl/Dredg</t>
  </si>
  <si>
    <t>Total Terry Pk Ext Serv Reskin Bldg</t>
  </si>
  <si>
    <t>Total CW Fuel Facilities</t>
  </si>
  <si>
    <t>40885000100</t>
  </si>
  <si>
    <t>Const.Compl.  Window Repr/Repl</t>
  </si>
  <si>
    <t>504310</t>
  </si>
  <si>
    <t>Total Const.Compl.  Window Repr/Repl</t>
  </si>
  <si>
    <t>40888700100</t>
  </si>
  <si>
    <t>Admin East Renovations</t>
  </si>
  <si>
    <t>Total Admin East Renovations</t>
  </si>
  <si>
    <t>Total Old Courthouse Courtyard Maint</t>
  </si>
  <si>
    <t>Total Cape Coral Govmt Bldg Renovati</t>
  </si>
  <si>
    <t>Total W-Sheriff Marine Enforcement</t>
  </si>
  <si>
    <t>Total W-CCFD Safety Rescue</t>
  </si>
  <si>
    <t>Total W-Iona-McGregor Fire District</t>
  </si>
  <si>
    <t>Total Leitner Creek Improvements</t>
  </si>
  <si>
    <t>Construction &amp; Design Total</t>
  </si>
  <si>
    <t xml:space="preserve">Natural Resources Total </t>
  </si>
  <si>
    <t>Solid Waste Total</t>
  </si>
  <si>
    <t>Parks &amp; Rec Total</t>
  </si>
  <si>
    <t>DOT Total</t>
  </si>
  <si>
    <t>Facilities Total</t>
  </si>
  <si>
    <t xml:space="preserve">Utilities Total </t>
  </si>
  <si>
    <t>Public Works Total</t>
  </si>
  <si>
    <t>GRAND TOTAL MAJOR MAINTENANCE</t>
  </si>
  <si>
    <t xml:space="preserve">Proposed Five Year Total           </t>
  </si>
  <si>
    <t>Lighthouse Fishing Pier Repair</t>
  </si>
  <si>
    <t>Gasparilla Isl Restrooms</t>
  </si>
  <si>
    <t>Koreshan Site Imp Phase 1</t>
  </si>
  <si>
    <t>Bay Park N Beach Park</t>
  </si>
  <si>
    <t>Beach Ren Alt Borrow Area</t>
  </si>
  <si>
    <t>Koreshan Site Act Pavilion</t>
  </si>
  <si>
    <t>Lighthouse Bch Main Boardwalk</t>
  </si>
  <si>
    <t>Gasparilla Isl Pavilion</t>
  </si>
  <si>
    <t>Tourist Development Total</t>
  </si>
  <si>
    <t>Lovers Key Truck &amp; Trams</t>
  </si>
  <si>
    <t>Beach Renourishment Trust Reserves</t>
  </si>
  <si>
    <t>East Co Regional Lib Renovations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</si>
</sst>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"/>
    <numFmt numFmtId="165" formatCode="#,##0;\-#,##0"/>
    <numFmt numFmtId="166" formatCode="_(* #,##0_);_(* \(#,##0\);_(* &quot;-&quot;??_);_(@_)"/>
  </numFmts>
  <fonts count="85">
    <font>
      <sz val="10"/>
      <name val="Arial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2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0"/>
      <name val="Microsoft Sans Serif"/>
      <family val="2"/>
    </font>
    <font>
      <sz val="10"/>
      <color indexed="12"/>
      <name val="Microsoft Sans Serif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Microsoft Sans Serif"/>
      <family val="2"/>
    </font>
    <font>
      <b/>
      <sz val="10"/>
      <color theme="1"/>
      <name val="Microsoft Sans Serif"/>
      <family val="2"/>
    </font>
    <font>
      <sz val="10"/>
      <color theme="1"/>
      <name val="Microsoft Sans Serif"/>
      <family val="2"/>
    </font>
    <font>
      <b/>
      <sz val="12"/>
      <color rgb="FF000000"/>
      <name val="Arial"/>
      <family val="2"/>
    </font>
    <font>
      <b/>
      <sz val="8"/>
      <color rgb="FF000000"/>
      <name val="Microsoft Sans Serif"/>
      <family val="2"/>
    </font>
    <font>
      <sz val="11"/>
      <name val="Microsoft Sans Serif"/>
      <family val="2"/>
    </font>
    <font>
      <sz val="10"/>
      <color rgb="FF0000FF"/>
      <name val="Microsoft Sans Serif"/>
      <family val="2"/>
    </font>
    <font>
      <sz val="11"/>
      <color rgb="FF0000FF"/>
      <name val="Microsoft Sans Serif"/>
      <family val="2"/>
    </font>
    <font>
      <sz val="8"/>
      <color rgb="FF0000FF"/>
      <name val="Microsoft Sans Serif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4" tint="-0.249977111117893"/>
      <name val="Microsoft Sans Serif"/>
      <family val="2"/>
    </font>
    <font>
      <sz val="10"/>
      <color theme="4" tint="-0.249977111117893"/>
      <name val="Arial"/>
      <family val="2"/>
    </font>
    <font>
      <b/>
      <sz val="10"/>
      <color rgb="FF000000"/>
      <name val="Microsoft Sans Serif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Microsoft Sans Serif"/>
      <family val="2"/>
    </font>
    <font>
      <sz val="11"/>
      <name val="Microsoft Sans Serif"/>
      <family val="2"/>
    </font>
    <font>
      <sz val="8"/>
      <name val="Microsoft Sans Serif"/>
      <family val="2"/>
    </font>
    <font>
      <sz val="10"/>
      <color rgb="FF0000FF"/>
      <name val="Microsoft Sans Serif"/>
      <family val="2"/>
    </font>
    <font>
      <sz val="11"/>
      <color rgb="FF0000FF"/>
      <name val="Microsoft Sans Serif"/>
      <family val="2"/>
    </font>
    <font>
      <sz val="8"/>
      <color rgb="FF0000FF"/>
      <name val="Microsoft Sans Serif"/>
      <family val="2"/>
    </font>
    <font>
      <sz val="10"/>
      <color rgb="FFFF0000"/>
      <name val="Microsoft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Microsoft Sans Serif"/>
      <family val="2"/>
    </font>
    <font>
      <sz val="10"/>
      <name val="Microsoft Sans Serif"/>
      <family val="2"/>
    </font>
    <font>
      <sz val="11"/>
      <name val="Microsoft Sans Serif"/>
      <family val="2"/>
    </font>
    <font>
      <sz val="10"/>
      <color rgb="FF0000FF"/>
      <name val="Microsoft Sans Serif"/>
      <family val="2"/>
    </font>
    <font>
      <sz val="11"/>
      <color rgb="FF0000FF"/>
      <name val="Microsoft Sans Serif"/>
      <family val="2"/>
    </font>
    <font>
      <sz val="8"/>
      <name val="Arial"/>
      <family val="2"/>
    </font>
    <font>
      <b/>
      <sz val="9"/>
      <color rgb="FF000000"/>
      <name val="Microsoft Sans Serif"/>
      <family val="2"/>
    </font>
    <font>
      <sz val="9"/>
      <name val="Arial"/>
      <family val="2"/>
    </font>
    <font>
      <sz val="9"/>
      <name val="Microsoft Sans Serif"/>
      <family val="2"/>
    </font>
    <font>
      <sz val="9"/>
      <color rgb="FF0000FF"/>
      <name val="Microsoft Sans Serif"/>
      <family val="2"/>
    </font>
    <font>
      <sz val="10"/>
      <name val="Arial"/>
      <family val="2"/>
    </font>
    <font>
      <b/>
      <sz val="8"/>
      <color rgb="FF000000"/>
      <name val="Microsoft Sans Serif"/>
      <family val="2"/>
    </font>
    <font>
      <sz val="11"/>
      <name val="Microsoft Sans Serif"/>
      <family val="2"/>
    </font>
    <font>
      <sz val="10"/>
      <name val="Microsoft Sans Serif"/>
      <family val="2"/>
    </font>
    <font>
      <sz val="8"/>
      <name val="Microsoft Sans Serif"/>
      <family val="2"/>
    </font>
    <font>
      <sz val="11"/>
      <color rgb="FF0000FF"/>
      <name val="Microsoft Sans Serif"/>
      <family val="2"/>
    </font>
    <font>
      <sz val="10"/>
      <color rgb="FF0000FF"/>
      <name val="Microsoft Sans Serif"/>
      <family val="2"/>
    </font>
    <font>
      <sz val="8"/>
      <color rgb="FF0000FF"/>
      <name val="Microsoft Sans Serif"/>
      <family val="2"/>
    </font>
    <font>
      <b/>
      <sz val="9"/>
      <name val="Arial"/>
      <family val="2"/>
    </font>
    <font>
      <b/>
      <sz val="9"/>
      <name val="Microsoft Sans Serif"/>
      <family val="2"/>
    </font>
    <font>
      <sz val="9"/>
      <color theme="3" tint="-0.249977111117893"/>
      <name val="Arial"/>
      <family val="2"/>
    </font>
    <font>
      <b/>
      <sz val="8"/>
      <color rgb="FF000000"/>
      <name val="Arial"/>
      <family val="2"/>
    </font>
    <font>
      <sz val="8"/>
      <color theme="3" tint="-0.249977111117893"/>
      <name val="Microsoft Sans Serif"/>
      <family val="2"/>
    </font>
    <font>
      <sz val="8"/>
      <color rgb="FFFF0000"/>
      <name val="Microsoft Sans Serif"/>
      <family val="2"/>
    </font>
    <font>
      <sz val="8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sz val="10"/>
      <color rgb="FF0000FF"/>
      <name val="Arial Narrow"/>
      <family val="2"/>
    </font>
    <font>
      <b/>
      <sz val="8"/>
      <color rgb="FF000000"/>
      <name val="Arial Narrow"/>
      <family val="2"/>
    </font>
    <font>
      <b/>
      <sz val="10"/>
      <name val="Arial Narrow"/>
      <family val="2"/>
    </font>
    <font>
      <b/>
      <sz val="10"/>
      <color theme="3" tint="-0.499984740745262"/>
      <name val="Arial Narrow"/>
      <family val="2"/>
    </font>
    <font>
      <sz val="10"/>
      <color theme="3" tint="-0.249977111117893"/>
      <name val="Arial Narrow"/>
      <family val="2"/>
    </font>
    <font>
      <b/>
      <sz val="10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12"/>
      <color theme="3" tint="-0.249977111117893"/>
      <name val="Arial Narrow"/>
      <family val="2"/>
    </font>
    <font>
      <sz val="12"/>
      <color theme="3" tint="-0.249977111117893"/>
      <name val="Arial Narrow"/>
      <family val="2"/>
    </font>
    <font>
      <sz val="12"/>
      <color rgb="FF0000FF"/>
      <name val="Arial Narrow"/>
      <family val="2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double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43" fontId="28" fillId="0" borderId="0" applyFont="0" applyFill="0" applyBorder="0" applyAlignment="0" applyProtection="0"/>
    <xf numFmtId="0" fontId="42" fillId="0" borderId="0">
      <alignment vertical="center"/>
    </xf>
    <xf numFmtId="0" fontId="5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518">
    <xf numFmtId="0" fontId="0" fillId="0" borderId="0" xfId="0">
      <alignment vertical="center"/>
    </xf>
    <xf numFmtId="164" fontId="1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37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0" fontId="0" fillId="0" borderId="0" xfId="0" applyFont="1">
      <alignment vertical="center"/>
    </xf>
    <xf numFmtId="164" fontId="6" fillId="0" borderId="0" xfId="0" applyNumberFormat="1" applyFont="1" applyAlignment="1">
      <alignment horizontal="right" vertical="center"/>
    </xf>
    <xf numFmtId="37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left" vertical="center"/>
    </xf>
    <xf numFmtId="37" fontId="12" fillId="0" borderId="2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left" vertical="center"/>
    </xf>
    <xf numFmtId="164" fontId="12" fillId="3" borderId="2" xfId="0" applyNumberFormat="1" applyFont="1" applyFill="1" applyBorder="1" applyAlignment="1">
      <alignment horizontal="left" vertical="center"/>
    </xf>
    <xf numFmtId="37" fontId="12" fillId="3" borderId="2" xfId="0" applyNumberFormat="1" applyFont="1" applyFill="1" applyBorder="1" applyAlignment="1">
      <alignment horizontal="right" vertical="center"/>
    </xf>
    <xf numFmtId="1" fontId="12" fillId="0" borderId="2" xfId="0" applyNumberFormat="1" applyFont="1" applyBorder="1" applyAlignment="1">
      <alignment horizontal="left" vertical="center"/>
    </xf>
    <xf numFmtId="1" fontId="12" fillId="3" borderId="2" xfId="0" applyNumberFormat="1" applyFont="1" applyFill="1" applyBorder="1" applyAlignment="1">
      <alignment horizontal="left" vertical="center"/>
    </xf>
    <xf numFmtId="0" fontId="9" fillId="3" borderId="0" xfId="0" applyFont="1" applyFill="1">
      <alignment vertical="center"/>
    </xf>
    <xf numFmtId="164" fontId="12" fillId="4" borderId="2" xfId="0" applyNumberFormat="1" applyFont="1" applyFill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" fontId="12" fillId="0" borderId="0" xfId="0" applyNumberFormat="1" applyFont="1" applyAlignment="1">
      <alignment horizontal="left" vertical="center"/>
    </xf>
    <xf numFmtId="37" fontId="12" fillId="0" borderId="0" xfId="0" applyNumberFormat="1" applyFont="1" applyAlignment="1">
      <alignment horizontal="right" vertical="center"/>
    </xf>
    <xf numFmtId="0" fontId="14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left" vertical="center"/>
    </xf>
    <xf numFmtId="164" fontId="15" fillId="0" borderId="6" xfId="0" applyNumberFormat="1" applyFont="1" applyBorder="1" applyAlignment="1">
      <alignment horizontal="left" vertical="center"/>
    </xf>
    <xf numFmtId="37" fontId="15" fillId="0" borderId="6" xfId="0" applyNumberFormat="1" applyFont="1" applyBorder="1" applyAlignment="1">
      <alignment horizontal="right" vertical="center"/>
    </xf>
    <xf numFmtId="37" fontId="2" fillId="0" borderId="6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6" fillId="0" borderId="7" xfId="0" applyNumberFormat="1" applyFont="1" applyBorder="1" applyAlignment="1">
      <alignment horizontal="left" vertical="center"/>
    </xf>
    <xf numFmtId="164" fontId="17" fillId="0" borderId="7" xfId="0" applyNumberFormat="1" applyFont="1" applyBorder="1" applyAlignment="1">
      <alignment horizontal="left" vertical="center"/>
    </xf>
    <xf numFmtId="37" fontId="17" fillId="0" borderId="8" xfId="0" applyNumberFormat="1" applyFont="1" applyBorder="1" applyAlignment="1">
      <alignment horizontal="right" vertical="center"/>
    </xf>
    <xf numFmtId="37" fontId="16" fillId="0" borderId="8" xfId="0" applyNumberFormat="1" applyFont="1" applyBorder="1" applyAlignment="1">
      <alignment horizontal="right" vertical="center"/>
    </xf>
    <xf numFmtId="164" fontId="18" fillId="0" borderId="8" xfId="0" applyNumberFormat="1" applyFont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left" vertical="center"/>
    </xf>
    <xf numFmtId="37" fontId="22" fillId="0" borderId="8" xfId="0" applyNumberFormat="1" applyFont="1" applyBorder="1" applyAlignment="1">
      <alignment horizontal="right" vertical="center"/>
    </xf>
    <xf numFmtId="37" fontId="9" fillId="0" borderId="8" xfId="0" applyNumberFormat="1" applyFont="1" applyBorder="1" applyAlignment="1">
      <alignment horizontal="right" vertical="center"/>
    </xf>
    <xf numFmtId="164" fontId="23" fillId="0" borderId="9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left" vertical="center"/>
    </xf>
    <xf numFmtId="164" fontId="22" fillId="0" borderId="6" xfId="0" applyNumberFormat="1" applyFont="1" applyBorder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164" fontId="22" fillId="0" borderId="12" xfId="0" applyNumberFormat="1" applyFont="1" applyBorder="1" applyAlignment="1">
      <alignment horizontal="left" vertical="center"/>
    </xf>
    <xf numFmtId="37" fontId="22" fillId="0" borderId="12" xfId="0" applyNumberFormat="1" applyFont="1" applyBorder="1" applyAlignment="1">
      <alignment horizontal="right" vertical="center"/>
    </xf>
    <xf numFmtId="37" fontId="9" fillId="0" borderId="12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37" fontId="0" fillId="0" borderId="0" xfId="0" applyNumberFormat="1" applyFont="1">
      <alignment vertical="center"/>
    </xf>
    <xf numFmtId="164" fontId="25" fillId="0" borderId="7" xfId="0" applyNumberFormat="1" applyFont="1" applyBorder="1" applyAlignment="1">
      <alignment horizontal="left" vertical="center"/>
    </xf>
    <xf numFmtId="0" fontId="26" fillId="0" borderId="0" xfId="0" applyFont="1">
      <alignment vertical="center"/>
    </xf>
    <xf numFmtId="37" fontId="26" fillId="0" borderId="0" xfId="0" applyNumberFormat="1" applyFo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37" fontId="2" fillId="0" borderId="13" xfId="0" applyNumberFormat="1" applyFont="1" applyBorder="1" applyAlignment="1">
      <alignment horizontal="right" vertical="center"/>
    </xf>
    <xf numFmtId="37" fontId="2" fillId="0" borderId="8" xfId="0" applyNumberFormat="1" applyFont="1" applyBorder="1" applyAlignment="1">
      <alignment horizontal="right" vertical="center"/>
    </xf>
    <xf numFmtId="37" fontId="2" fillId="0" borderId="2" xfId="0" applyNumberFormat="1" applyFont="1" applyBorder="1" applyAlignment="1">
      <alignment horizontal="right" vertical="center"/>
    </xf>
    <xf numFmtId="37" fontId="2" fillId="0" borderId="2" xfId="0" applyNumberFormat="1" applyFont="1" applyFill="1" applyBorder="1" applyAlignment="1">
      <alignment horizontal="right" vertical="center"/>
    </xf>
    <xf numFmtId="37" fontId="19" fillId="0" borderId="8" xfId="0" applyNumberFormat="1" applyFont="1" applyBorder="1" applyAlignment="1">
      <alignment horizontal="right" vertical="center"/>
    </xf>
    <xf numFmtId="165" fontId="19" fillId="0" borderId="14" xfId="0" applyNumberFormat="1" applyFont="1" applyBorder="1" applyAlignment="1">
      <alignment horizontal="right" vertical="center"/>
    </xf>
    <xf numFmtId="37" fontId="20" fillId="0" borderId="15" xfId="0" applyNumberFormat="1" applyFont="1" applyBorder="1">
      <alignment vertical="center"/>
    </xf>
    <xf numFmtId="37" fontId="20" fillId="0" borderId="16" xfId="0" applyNumberFormat="1" applyFont="1" applyBorder="1">
      <alignment vertical="center"/>
    </xf>
    <xf numFmtId="164" fontId="2" fillId="0" borderId="12" xfId="0" applyNumberFormat="1" applyFont="1" applyBorder="1" applyAlignment="1">
      <alignment horizontal="left" vertical="center"/>
    </xf>
    <xf numFmtId="37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0" fillId="0" borderId="0" xfId="0" applyNumberFormat="1" applyFont="1">
      <alignment vertical="center"/>
    </xf>
    <xf numFmtId="164" fontId="19" fillId="0" borderId="6" xfId="0" applyNumberFormat="1" applyFont="1" applyBorder="1" applyAlignment="1">
      <alignment horizontal="left" vertical="center"/>
    </xf>
    <xf numFmtId="0" fontId="29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33" fillId="0" borderId="7" xfId="0" applyNumberFormat="1" applyFont="1" applyBorder="1" applyAlignment="1">
      <alignment horizontal="left" vertical="center"/>
    </xf>
    <xf numFmtId="164" fontId="34" fillId="0" borderId="7" xfId="0" applyNumberFormat="1" applyFont="1" applyBorder="1" applyAlignment="1">
      <alignment horizontal="left" vertical="center"/>
    </xf>
    <xf numFmtId="37" fontId="33" fillId="0" borderId="8" xfId="0" applyNumberFormat="1" applyFont="1" applyBorder="1" applyAlignment="1">
      <alignment horizontal="right" vertical="center"/>
    </xf>
    <xf numFmtId="37" fontId="34" fillId="0" borderId="8" xfId="0" applyNumberFormat="1" applyFont="1" applyBorder="1" applyAlignment="1">
      <alignment horizontal="right" vertical="center"/>
    </xf>
    <xf numFmtId="164" fontId="35" fillId="0" borderId="8" xfId="0" applyNumberFormat="1" applyFont="1" applyBorder="1" applyAlignment="1">
      <alignment horizontal="right" vertical="center"/>
    </xf>
    <xf numFmtId="164" fontId="30" fillId="0" borderId="12" xfId="0" applyNumberFormat="1" applyFont="1" applyBorder="1" applyAlignment="1">
      <alignment horizontal="left" vertical="center"/>
    </xf>
    <xf numFmtId="164" fontId="31" fillId="0" borderId="12" xfId="0" applyNumberFormat="1" applyFont="1" applyBorder="1" applyAlignment="1">
      <alignment horizontal="left" vertical="center"/>
    </xf>
    <xf numFmtId="37" fontId="30" fillId="0" borderId="12" xfId="0" applyNumberFormat="1" applyFont="1" applyBorder="1" applyAlignment="1">
      <alignment horizontal="right" vertical="center"/>
    </xf>
    <xf numFmtId="37" fontId="31" fillId="0" borderId="12" xfId="0" applyNumberFormat="1" applyFont="1" applyBorder="1" applyAlignment="1">
      <alignment horizontal="right" vertical="center"/>
    </xf>
    <xf numFmtId="164" fontId="32" fillId="0" borderId="12" xfId="0" applyNumberFormat="1" applyFont="1" applyBorder="1" applyAlignment="1">
      <alignment horizontal="right" vertical="center"/>
    </xf>
    <xf numFmtId="37" fontId="15" fillId="0" borderId="12" xfId="0" applyNumberFormat="1" applyFont="1" applyBorder="1" applyAlignment="1">
      <alignment horizontal="right" vertical="center"/>
    </xf>
    <xf numFmtId="165" fontId="18" fillId="0" borderId="8" xfId="0" applyNumberFormat="1" applyFont="1" applyBorder="1" applyAlignment="1">
      <alignment horizontal="right" vertical="center"/>
    </xf>
    <xf numFmtId="37" fontId="36" fillId="0" borderId="2" xfId="0" applyNumberFormat="1" applyFont="1" applyBorder="1" applyAlignment="1">
      <alignment horizontal="right" vertical="center"/>
    </xf>
    <xf numFmtId="164" fontId="36" fillId="4" borderId="0" xfId="0" applyNumberFormat="1" applyFont="1" applyFill="1" applyAlignment="1">
      <alignment horizontal="left" vertical="center"/>
    </xf>
    <xf numFmtId="164" fontId="2" fillId="4" borderId="12" xfId="0" applyNumberFormat="1" applyFont="1" applyFill="1" applyBorder="1" applyAlignment="1">
      <alignment horizontal="left" vertical="center"/>
    </xf>
    <xf numFmtId="37" fontId="36" fillId="0" borderId="6" xfId="0" applyNumberFormat="1" applyFont="1" applyBorder="1" applyAlignment="1">
      <alignment horizontal="right" vertical="center"/>
    </xf>
    <xf numFmtId="37" fontId="36" fillId="0" borderId="12" xfId="0" applyNumberFormat="1" applyFont="1" applyBorder="1" applyAlignment="1">
      <alignment horizontal="right" vertical="center"/>
    </xf>
    <xf numFmtId="37" fontId="36" fillId="0" borderId="8" xfId="0" applyNumberFormat="1" applyFont="1" applyBorder="1" applyAlignment="1">
      <alignment horizontal="right" vertical="center"/>
    </xf>
    <xf numFmtId="37" fontId="39" fillId="0" borderId="0" xfId="0" applyNumberFormat="1" applyFont="1">
      <alignment vertical="center"/>
    </xf>
    <xf numFmtId="164" fontId="36" fillId="0" borderId="6" xfId="0" applyNumberFormat="1" applyFont="1" applyBorder="1" applyAlignment="1">
      <alignment horizontal="left" vertical="center"/>
    </xf>
    <xf numFmtId="165" fontId="36" fillId="0" borderId="6" xfId="0" applyNumberFormat="1" applyFont="1" applyBorder="1" applyAlignment="1">
      <alignment horizontal="right" vertical="center"/>
    </xf>
    <xf numFmtId="37" fontId="36" fillId="0" borderId="18" xfId="0" applyNumberFormat="1" applyFont="1" applyFill="1" applyBorder="1" applyAlignment="1">
      <alignment horizontal="right" vertical="center"/>
    </xf>
    <xf numFmtId="164" fontId="40" fillId="0" borderId="12" xfId="0" applyNumberFormat="1" applyFont="1" applyBorder="1" applyAlignment="1">
      <alignment horizontal="left" vertical="center"/>
    </xf>
    <xf numFmtId="37" fontId="40" fillId="0" borderId="12" xfId="0" applyNumberFormat="1" applyFont="1" applyBorder="1" applyAlignment="1">
      <alignment horizontal="right" vertical="center"/>
    </xf>
    <xf numFmtId="37" fontId="39" fillId="0" borderId="12" xfId="0" applyNumberFormat="1" applyFont="1" applyBorder="1" applyAlignment="1">
      <alignment horizontal="right" vertical="center"/>
    </xf>
    <xf numFmtId="164" fontId="41" fillId="0" borderId="0" xfId="0" applyNumberFormat="1" applyFont="1" applyAlignment="1">
      <alignment horizontal="right"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0" xfId="0" applyFont="1" applyFill="1">
      <alignment vertical="center"/>
    </xf>
    <xf numFmtId="164" fontId="2" fillId="3" borderId="6" xfId="0" applyNumberFormat="1" applyFont="1" applyFill="1" applyBorder="1" applyAlignment="1">
      <alignment horizontal="left" vertical="center"/>
    </xf>
    <xf numFmtId="166" fontId="2" fillId="3" borderId="6" xfId="1" applyNumberFormat="1" applyFont="1" applyFill="1" applyBorder="1" applyAlignment="1">
      <alignment horizontal="left" vertical="center"/>
    </xf>
    <xf numFmtId="37" fontId="2" fillId="3" borderId="6" xfId="0" applyNumberFormat="1" applyFont="1" applyFill="1" applyBorder="1" applyAlignment="1">
      <alignment horizontal="right" vertical="center"/>
    </xf>
    <xf numFmtId="165" fontId="2" fillId="3" borderId="6" xfId="0" applyNumberFormat="1" applyFont="1" applyFill="1" applyBorder="1" applyAlignment="1">
      <alignment horizontal="right" vertical="center"/>
    </xf>
    <xf numFmtId="0" fontId="2" fillId="3" borderId="6" xfId="0" applyNumberFormat="1" applyFont="1" applyFill="1" applyBorder="1" applyAlignment="1">
      <alignment horizontal="left" vertical="center"/>
    </xf>
    <xf numFmtId="166" fontId="2" fillId="3" borderId="6" xfId="1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left" vertical="center"/>
    </xf>
    <xf numFmtId="166" fontId="2" fillId="3" borderId="7" xfId="1" applyNumberFormat="1" applyFont="1" applyFill="1" applyBorder="1" applyAlignment="1">
      <alignment horizontal="left" vertical="center"/>
    </xf>
    <xf numFmtId="37" fontId="2" fillId="3" borderId="8" xfId="0" applyNumberFormat="1" applyFont="1" applyFill="1" applyBorder="1" applyAlignment="1">
      <alignment horizontal="right" vertical="center"/>
    </xf>
    <xf numFmtId="165" fontId="2" fillId="3" borderId="8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left" vertical="center"/>
    </xf>
    <xf numFmtId="0" fontId="2" fillId="3" borderId="17" xfId="0" applyNumberFormat="1" applyFont="1" applyFill="1" applyBorder="1" applyAlignment="1">
      <alignment horizontal="left" vertical="center"/>
    </xf>
    <xf numFmtId="164" fontId="2" fillId="3" borderId="12" xfId="0" applyNumberFormat="1" applyFont="1" applyFill="1" applyBorder="1" applyAlignment="1">
      <alignment horizontal="left" vertical="center"/>
    </xf>
    <xf numFmtId="166" fontId="2" fillId="3" borderId="17" xfId="1" applyNumberFormat="1" applyFont="1" applyFill="1" applyBorder="1" applyAlignment="1">
      <alignment horizontal="left" vertical="center"/>
    </xf>
    <xf numFmtId="37" fontId="2" fillId="3" borderId="12" xfId="0" applyNumberFormat="1" applyFont="1" applyFill="1" applyBorder="1" applyAlignment="1">
      <alignment horizontal="right" vertical="center"/>
    </xf>
    <xf numFmtId="165" fontId="2" fillId="3" borderId="12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>
      <alignment horizontal="left" vertical="center"/>
    </xf>
    <xf numFmtId="166" fontId="19" fillId="3" borderId="7" xfId="1" applyNumberFormat="1" applyFont="1" applyFill="1" applyBorder="1" applyAlignment="1">
      <alignment horizontal="left" vertical="center"/>
    </xf>
    <xf numFmtId="37" fontId="19" fillId="3" borderId="8" xfId="0" applyNumberFormat="1" applyFont="1" applyFill="1" applyBorder="1" applyAlignment="1">
      <alignment horizontal="right" vertical="center"/>
    </xf>
    <xf numFmtId="165" fontId="19" fillId="3" borderId="8" xfId="0" applyNumberFormat="1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left" vertical="center"/>
    </xf>
    <xf numFmtId="164" fontId="19" fillId="3" borderId="0" xfId="0" applyNumberFormat="1" applyFont="1" applyFill="1" applyBorder="1" applyAlignment="1">
      <alignment horizontal="left" vertical="center"/>
    </xf>
    <xf numFmtId="165" fontId="19" fillId="3" borderId="0" xfId="0" applyNumberFormat="1" applyFont="1" applyFill="1" applyBorder="1" applyAlignment="1">
      <alignment horizontal="right" vertical="center"/>
    </xf>
    <xf numFmtId="37" fontId="19" fillId="3" borderId="0" xfId="0" applyNumberFormat="1" applyFont="1" applyFill="1" applyBorder="1" applyAlignment="1">
      <alignment horizontal="right" vertical="center"/>
    </xf>
    <xf numFmtId="165" fontId="2" fillId="3" borderId="17" xfId="0" applyNumberFormat="1" applyFont="1" applyFill="1" applyBorder="1" applyAlignment="1">
      <alignment horizontal="right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>
      <alignment vertical="center"/>
    </xf>
    <xf numFmtId="37" fontId="2" fillId="3" borderId="18" xfId="0" applyNumberFormat="1" applyFont="1" applyFill="1" applyBorder="1" applyAlignment="1">
      <alignment horizontal="right" vertical="center"/>
    </xf>
    <xf numFmtId="165" fontId="19" fillId="3" borderId="7" xfId="0" applyNumberFormat="1" applyFont="1" applyFill="1" applyBorder="1" applyAlignment="1">
      <alignment horizontal="right" vertical="center"/>
    </xf>
    <xf numFmtId="164" fontId="19" fillId="3" borderId="6" xfId="0" applyNumberFormat="1" applyFont="1" applyFill="1" applyBorder="1" applyAlignment="1">
      <alignment horizontal="left" vertical="center"/>
    </xf>
    <xf numFmtId="165" fontId="2" fillId="3" borderId="18" xfId="0" applyNumberFormat="1" applyFont="1" applyFill="1" applyBorder="1" applyAlignment="1">
      <alignment horizontal="right" vertical="center"/>
    </xf>
    <xf numFmtId="37" fontId="0" fillId="3" borderId="0" xfId="0" applyNumberFormat="1" applyFont="1" applyFill="1">
      <alignment vertical="center"/>
    </xf>
    <xf numFmtId="0" fontId="20" fillId="3" borderId="0" xfId="0" applyFont="1" applyFill="1">
      <alignment vertical="center"/>
    </xf>
    <xf numFmtId="37" fontId="20" fillId="3" borderId="0" xfId="0" applyNumberFormat="1" applyFont="1" applyFill="1">
      <alignment vertical="center"/>
    </xf>
    <xf numFmtId="165" fontId="20" fillId="3" borderId="0" xfId="0" applyNumberFormat="1" applyFont="1" applyFill="1">
      <alignment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19" fillId="3" borderId="8" xfId="0" applyNumberFormat="1" applyFont="1" applyFill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left" vertical="center"/>
    </xf>
    <xf numFmtId="166" fontId="9" fillId="0" borderId="8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66" fontId="23" fillId="0" borderId="0" xfId="1" applyNumberFormat="1" applyFont="1" applyAlignment="1">
      <alignment horizontal="left" vertical="center"/>
    </xf>
    <xf numFmtId="166" fontId="39" fillId="0" borderId="12" xfId="1" applyNumberFormat="1" applyFont="1" applyBorder="1" applyAlignment="1">
      <alignment horizontal="right" vertical="center"/>
    </xf>
    <xf numFmtId="166" fontId="41" fillId="0" borderId="0" xfId="1" applyNumberFormat="1" applyFont="1" applyAlignment="1">
      <alignment horizontal="left" vertical="center"/>
    </xf>
    <xf numFmtId="164" fontId="19" fillId="0" borderId="7" xfId="0" applyNumberFormat="1" applyFont="1" applyBorder="1" applyAlignment="1">
      <alignment horizontal="center" vertical="center"/>
    </xf>
    <xf numFmtId="0" fontId="42" fillId="0" borderId="0" xfId="2">
      <alignment vertical="center"/>
    </xf>
    <xf numFmtId="0" fontId="44" fillId="0" borderId="6" xfId="2" applyFont="1" applyBorder="1" applyAlignment="1">
      <alignment horizontal="center" vertical="center" wrapText="1"/>
    </xf>
    <xf numFmtId="164" fontId="45" fillId="0" borderId="6" xfId="2" applyNumberFormat="1" applyFont="1" applyBorder="1" applyAlignment="1">
      <alignment horizontal="left" vertical="center"/>
    </xf>
    <xf numFmtId="164" fontId="46" fillId="0" borderId="6" xfId="2" applyNumberFormat="1" applyFont="1" applyBorder="1" applyAlignment="1">
      <alignment horizontal="left" vertical="center"/>
    </xf>
    <xf numFmtId="37" fontId="46" fillId="0" borderId="6" xfId="2" applyNumberFormat="1" applyFont="1" applyBorder="1" applyAlignment="1">
      <alignment horizontal="right" vertical="center"/>
    </xf>
    <xf numFmtId="37" fontId="45" fillId="0" borderId="6" xfId="2" applyNumberFormat="1" applyFont="1" applyBorder="1" applyAlignment="1">
      <alignment horizontal="right" vertical="center"/>
    </xf>
    <xf numFmtId="165" fontId="45" fillId="0" borderId="6" xfId="2" applyNumberFormat="1" applyFont="1" applyBorder="1" applyAlignment="1">
      <alignment horizontal="right" vertical="center"/>
    </xf>
    <xf numFmtId="164" fontId="47" fillId="0" borderId="7" xfId="2" applyNumberFormat="1" applyFont="1" applyBorder="1" applyAlignment="1">
      <alignment horizontal="left" vertical="center"/>
    </xf>
    <xf numFmtId="164" fontId="48" fillId="0" borderId="7" xfId="2" applyNumberFormat="1" applyFont="1" applyBorder="1" applyAlignment="1">
      <alignment horizontal="left" vertical="center"/>
    </xf>
    <xf numFmtId="165" fontId="47" fillId="0" borderId="8" xfId="2" applyNumberFormat="1" applyFont="1" applyBorder="1" applyAlignment="1">
      <alignment horizontal="right" vertical="center"/>
    </xf>
    <xf numFmtId="37" fontId="1" fillId="0" borderId="6" xfId="0" applyNumberFormat="1" applyFont="1" applyBorder="1" applyAlignment="1">
      <alignment horizontal="right" vertical="center"/>
    </xf>
    <xf numFmtId="37" fontId="18" fillId="0" borderId="8" xfId="0" applyNumberFormat="1" applyFont="1" applyBorder="1" applyAlignment="1">
      <alignment horizontal="right" vertical="center"/>
    </xf>
    <xf numFmtId="164" fontId="15" fillId="0" borderId="0" xfId="0" applyNumberFormat="1" applyFont="1" applyBorder="1" applyAlignment="1">
      <alignment horizontal="left" vertical="center"/>
    </xf>
    <xf numFmtId="37" fontId="1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43" fontId="2" fillId="0" borderId="6" xfId="1" applyFont="1" applyBorder="1" applyAlignment="1">
      <alignment horizontal="left" vertical="center"/>
    </xf>
    <xf numFmtId="165" fontId="2" fillId="0" borderId="6" xfId="2" applyNumberFormat="1" applyFont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43" fontId="2" fillId="0" borderId="6" xfId="1" applyFont="1" applyBorder="1" applyAlignment="1">
      <alignment horizontal="right" vertical="center"/>
    </xf>
    <xf numFmtId="166" fontId="2" fillId="0" borderId="6" xfId="1" applyNumberFormat="1" applyFont="1" applyBorder="1" applyAlignment="1">
      <alignment horizontal="right" vertical="center"/>
    </xf>
    <xf numFmtId="166" fontId="2" fillId="0" borderId="12" xfId="1" applyNumberFormat="1" applyFont="1" applyBorder="1" applyAlignment="1">
      <alignment horizontal="right" vertical="center"/>
    </xf>
    <xf numFmtId="166" fontId="2" fillId="0" borderId="6" xfId="1" applyNumberFormat="1" applyFont="1" applyBorder="1" applyAlignment="1">
      <alignment horizontal="left" vertical="center"/>
    </xf>
    <xf numFmtId="37" fontId="16" fillId="0" borderId="8" xfId="2" applyNumberFormat="1" applyFont="1" applyBorder="1" applyAlignment="1">
      <alignment horizontal="right" vertical="center"/>
    </xf>
    <xf numFmtId="166" fontId="16" fillId="0" borderId="8" xfId="1" applyNumberFormat="1" applyFont="1" applyBorder="1" applyAlignment="1">
      <alignment horizontal="right" vertical="center"/>
    </xf>
    <xf numFmtId="43" fontId="2" fillId="0" borderId="12" xfId="1" applyFont="1" applyBorder="1" applyAlignment="1">
      <alignment horizontal="right" vertical="center"/>
    </xf>
    <xf numFmtId="0" fontId="49" fillId="0" borderId="0" xfId="0" applyFont="1">
      <alignment vertical="center"/>
    </xf>
    <xf numFmtId="0" fontId="14" fillId="5" borderId="6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left" vertical="center"/>
    </xf>
    <xf numFmtId="166" fontId="1" fillId="0" borderId="6" xfId="1" applyNumberFormat="1" applyFont="1" applyBorder="1" applyAlignment="1">
      <alignment horizontal="right" vertical="center"/>
    </xf>
    <xf numFmtId="166" fontId="1" fillId="5" borderId="6" xfId="1" applyNumberFormat="1" applyFont="1" applyFill="1" applyBorder="1" applyAlignment="1">
      <alignment horizontal="right" vertical="center"/>
    </xf>
    <xf numFmtId="166" fontId="18" fillId="0" borderId="8" xfId="1" applyNumberFormat="1" applyFont="1" applyBorder="1" applyAlignment="1">
      <alignment horizontal="right" vertical="center"/>
    </xf>
    <xf numFmtId="166" fontId="18" fillId="5" borderId="8" xfId="1" applyNumberFormat="1" applyFont="1" applyFill="1" applyBorder="1" applyAlignment="1">
      <alignment horizontal="right" vertical="center"/>
    </xf>
    <xf numFmtId="166" fontId="49" fillId="0" borderId="0" xfId="1" applyNumberFormat="1" applyFont="1" applyAlignment="1">
      <alignment vertical="center"/>
    </xf>
    <xf numFmtId="0" fontId="50" fillId="0" borderId="6" xfId="0" applyFont="1" applyBorder="1" applyAlignment="1">
      <alignment horizontal="center" vertical="center" wrapText="1"/>
    </xf>
    <xf numFmtId="0" fontId="51" fillId="0" borderId="0" xfId="0" applyFont="1">
      <alignment vertical="center"/>
    </xf>
    <xf numFmtId="164" fontId="52" fillId="0" borderId="6" xfId="0" applyNumberFormat="1" applyFont="1" applyBorder="1" applyAlignment="1">
      <alignment horizontal="left" vertical="center"/>
    </xf>
    <xf numFmtId="166" fontId="52" fillId="0" borderId="6" xfId="1" applyNumberFormat="1" applyFont="1" applyBorder="1" applyAlignment="1">
      <alignment horizontal="right" vertical="center"/>
    </xf>
    <xf numFmtId="164" fontId="53" fillId="0" borderId="7" xfId="0" applyNumberFormat="1" applyFont="1" applyBorder="1" applyAlignment="1">
      <alignment horizontal="left" vertical="center"/>
    </xf>
    <xf numFmtId="166" fontId="53" fillId="0" borderId="8" xfId="1" applyNumberFormat="1" applyFont="1" applyBorder="1" applyAlignment="1">
      <alignment horizontal="right" vertical="center"/>
    </xf>
    <xf numFmtId="166" fontId="51" fillId="0" borderId="0" xfId="1" applyNumberFormat="1" applyFont="1" applyAlignment="1">
      <alignment vertical="center"/>
    </xf>
    <xf numFmtId="0" fontId="50" fillId="5" borderId="6" xfId="0" applyFont="1" applyFill="1" applyBorder="1" applyAlignment="1">
      <alignment horizontal="center" vertical="center" wrapText="1"/>
    </xf>
    <xf numFmtId="166" fontId="52" fillId="5" borderId="6" xfId="1" applyNumberFormat="1" applyFont="1" applyFill="1" applyBorder="1" applyAlignment="1">
      <alignment horizontal="right" vertical="center"/>
    </xf>
    <xf numFmtId="166" fontId="53" fillId="5" borderId="8" xfId="1" applyNumberFormat="1" applyFont="1" applyFill="1" applyBorder="1" applyAlignment="1">
      <alignment horizontal="right" vertical="center"/>
    </xf>
    <xf numFmtId="166" fontId="51" fillId="5" borderId="0" xfId="1" applyNumberFormat="1" applyFont="1" applyFill="1" applyAlignment="1">
      <alignment vertical="center"/>
    </xf>
    <xf numFmtId="166" fontId="51" fillId="0" borderId="0" xfId="0" applyNumberFormat="1" applyFont="1">
      <alignment vertical="center"/>
    </xf>
    <xf numFmtId="166" fontId="52" fillId="0" borderId="12" xfId="1" applyNumberFormat="1" applyFont="1" applyBorder="1" applyAlignment="1">
      <alignment horizontal="right" vertical="center"/>
    </xf>
    <xf numFmtId="166" fontId="52" fillId="5" borderId="12" xfId="1" applyNumberFormat="1" applyFont="1" applyFill="1" applyBorder="1" applyAlignment="1">
      <alignment horizontal="right" vertical="center"/>
    </xf>
    <xf numFmtId="164" fontId="52" fillId="0" borderId="12" xfId="0" applyNumberFormat="1" applyFont="1" applyBorder="1" applyAlignment="1">
      <alignment horizontal="left" vertical="center"/>
    </xf>
    <xf numFmtId="166" fontId="52" fillId="0" borderId="8" xfId="1" applyNumberFormat="1" applyFont="1" applyBorder="1" applyAlignment="1">
      <alignment horizontal="right" vertical="center"/>
    </xf>
    <xf numFmtId="0" fontId="54" fillId="0" borderId="0" xfId="3">
      <alignment vertical="center"/>
    </xf>
    <xf numFmtId="0" fontId="55" fillId="0" borderId="6" xfId="3" applyFont="1" applyBorder="1" applyAlignment="1">
      <alignment horizontal="center" vertical="center" wrapText="1"/>
    </xf>
    <xf numFmtId="164" fontId="56" fillId="0" borderId="6" xfId="3" applyNumberFormat="1" applyFont="1" applyBorder="1" applyAlignment="1">
      <alignment horizontal="left" vertical="center"/>
    </xf>
    <xf numFmtId="164" fontId="57" fillId="0" borderId="6" xfId="3" applyNumberFormat="1" applyFont="1" applyBorder="1" applyAlignment="1">
      <alignment horizontal="left" vertical="center"/>
    </xf>
    <xf numFmtId="37" fontId="57" fillId="0" borderId="6" xfId="3" applyNumberFormat="1" applyFont="1" applyBorder="1" applyAlignment="1">
      <alignment horizontal="right" vertical="center"/>
    </xf>
    <xf numFmtId="37" fontId="58" fillId="0" borderId="6" xfId="3" applyNumberFormat="1" applyFont="1" applyBorder="1" applyAlignment="1">
      <alignment horizontal="right" vertical="center"/>
    </xf>
    <xf numFmtId="37" fontId="56" fillId="0" borderId="6" xfId="3" applyNumberFormat="1" applyFont="1" applyBorder="1" applyAlignment="1">
      <alignment horizontal="right" vertical="center"/>
    </xf>
    <xf numFmtId="164" fontId="58" fillId="0" borderId="6" xfId="3" applyNumberFormat="1" applyFont="1" applyBorder="1" applyAlignment="1">
      <alignment horizontal="right" vertical="center"/>
    </xf>
    <xf numFmtId="164" fontId="59" fillId="0" borderId="7" xfId="3" applyNumberFormat="1" applyFont="1" applyBorder="1" applyAlignment="1">
      <alignment horizontal="left" vertical="center"/>
    </xf>
    <xf numFmtId="164" fontId="60" fillId="0" borderId="7" xfId="3" applyNumberFormat="1" applyFont="1" applyBorder="1" applyAlignment="1">
      <alignment horizontal="left" vertical="center"/>
    </xf>
    <xf numFmtId="37" fontId="60" fillId="0" borderId="8" xfId="3" applyNumberFormat="1" applyFont="1" applyBorder="1" applyAlignment="1">
      <alignment horizontal="right" vertical="center"/>
    </xf>
    <xf numFmtId="37" fontId="61" fillId="0" borderId="8" xfId="3" applyNumberFormat="1" applyFont="1" applyBorder="1" applyAlignment="1">
      <alignment horizontal="right" vertical="center"/>
    </xf>
    <xf numFmtId="37" fontId="59" fillId="0" borderId="8" xfId="3" applyNumberFormat="1" applyFont="1" applyBorder="1" applyAlignment="1">
      <alignment horizontal="right" vertical="center"/>
    </xf>
    <xf numFmtId="164" fontId="61" fillId="0" borderId="8" xfId="3" applyNumberFormat="1" applyFont="1" applyBorder="1" applyAlignment="1">
      <alignment horizontal="right" vertical="center"/>
    </xf>
    <xf numFmtId="164" fontId="1" fillId="4" borderId="6" xfId="0" applyNumberFormat="1" applyFont="1" applyFill="1" applyBorder="1" applyAlignment="1">
      <alignment horizontal="left" vertical="center"/>
    </xf>
    <xf numFmtId="166" fontId="1" fillId="4" borderId="6" xfId="1" applyNumberFormat="1" applyFont="1" applyFill="1" applyBorder="1" applyAlignment="1">
      <alignment horizontal="right" vertical="center"/>
    </xf>
    <xf numFmtId="164" fontId="52" fillId="4" borderId="6" xfId="0" applyNumberFormat="1" applyFont="1" applyFill="1" applyBorder="1" applyAlignment="1">
      <alignment horizontal="left" vertical="center"/>
    </xf>
    <xf numFmtId="166" fontId="52" fillId="4" borderId="6" xfId="1" applyNumberFormat="1" applyFont="1" applyFill="1" applyBorder="1" applyAlignment="1">
      <alignment horizontal="right" vertical="center"/>
    </xf>
    <xf numFmtId="0" fontId="51" fillId="4" borderId="0" xfId="0" applyFont="1" applyFill="1">
      <alignment vertical="center"/>
    </xf>
    <xf numFmtId="0" fontId="49" fillId="4" borderId="0" xfId="0" applyFont="1" applyFill="1">
      <alignment vertical="center"/>
    </xf>
    <xf numFmtId="164" fontId="63" fillId="0" borderId="0" xfId="0" applyNumberFormat="1" applyFont="1" applyBorder="1" applyAlignment="1">
      <alignment horizontal="center" vertical="center"/>
    </xf>
    <xf numFmtId="166" fontId="63" fillId="0" borderId="0" xfId="1" applyNumberFormat="1" applyFont="1" applyBorder="1" applyAlignment="1">
      <alignment horizontal="center" vertical="center"/>
    </xf>
    <xf numFmtId="166" fontId="51" fillId="0" borderId="0" xfId="1" applyNumberFormat="1" applyFont="1" applyBorder="1" applyAlignment="1">
      <alignment vertical="center"/>
    </xf>
    <xf numFmtId="166" fontId="51" fillId="5" borderId="0" xfId="1" applyNumberFormat="1" applyFont="1" applyFill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164" fontId="52" fillId="6" borderId="0" xfId="0" applyNumberFormat="1" applyFont="1" applyFill="1" applyBorder="1" applyAlignment="1">
      <alignment horizontal="left" vertical="center"/>
    </xf>
    <xf numFmtId="166" fontId="52" fillId="6" borderId="0" xfId="1" applyNumberFormat="1" applyFont="1" applyFill="1" applyBorder="1" applyAlignment="1">
      <alignment horizontal="left" vertical="center"/>
    </xf>
    <xf numFmtId="166" fontId="52" fillId="6" borderId="0" xfId="1" applyNumberFormat="1" applyFont="1" applyFill="1" applyBorder="1" applyAlignment="1">
      <alignment horizontal="right" vertical="center"/>
    </xf>
    <xf numFmtId="166" fontId="52" fillId="5" borderId="0" xfId="1" applyNumberFormat="1" applyFont="1" applyFill="1" applyBorder="1" applyAlignment="1">
      <alignment horizontal="right" vertical="center"/>
    </xf>
    <xf numFmtId="49" fontId="52" fillId="6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Border="1" applyAlignment="1">
      <alignment horizontal="left" vertical="center"/>
    </xf>
    <xf numFmtId="166" fontId="52" fillId="0" borderId="0" xfId="1" applyNumberFormat="1" applyFont="1" applyBorder="1" applyAlignment="1">
      <alignment horizontal="left" vertical="center"/>
    </xf>
    <xf numFmtId="166" fontId="52" fillId="0" borderId="0" xfId="1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left" vertical="center"/>
    </xf>
    <xf numFmtId="164" fontId="53" fillId="0" borderId="0" xfId="0" applyNumberFormat="1" applyFont="1" applyBorder="1" applyAlignment="1">
      <alignment horizontal="left" vertical="center"/>
    </xf>
    <xf numFmtId="166" fontId="53" fillId="0" borderId="0" xfId="1" applyNumberFormat="1" applyFont="1" applyBorder="1" applyAlignment="1">
      <alignment horizontal="left" vertical="center"/>
    </xf>
    <xf numFmtId="166" fontId="53" fillId="0" borderId="0" xfId="1" applyNumberFormat="1" applyFont="1" applyBorder="1" applyAlignment="1">
      <alignment horizontal="right" vertical="center"/>
    </xf>
    <xf numFmtId="166" fontId="53" fillId="5" borderId="0" xfId="1" applyNumberFormat="1" applyFont="1" applyFill="1" applyBorder="1" applyAlignment="1">
      <alignment horizontal="right" vertical="center"/>
    </xf>
    <xf numFmtId="0" fontId="51" fillId="0" borderId="0" xfId="0" applyFont="1" applyBorder="1">
      <alignment vertical="center"/>
    </xf>
    <xf numFmtId="0" fontId="51" fillId="5" borderId="0" xfId="0" applyFont="1" applyFill="1" applyBorder="1">
      <alignment vertical="center"/>
    </xf>
    <xf numFmtId="166" fontId="50" fillId="0" borderId="0" xfId="1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164" fontId="52" fillId="3" borderId="0" xfId="0" applyNumberFormat="1" applyFont="1" applyFill="1" applyBorder="1" applyAlignment="1">
      <alignment horizontal="left" vertical="center"/>
    </xf>
    <xf numFmtId="166" fontId="52" fillId="3" borderId="0" xfId="1" applyNumberFormat="1" applyFont="1" applyFill="1" applyBorder="1" applyAlignment="1">
      <alignment horizontal="left" vertical="center"/>
    </xf>
    <xf numFmtId="166" fontId="52" fillId="3" borderId="0" xfId="1" applyNumberFormat="1" applyFont="1" applyFill="1" applyBorder="1" applyAlignment="1">
      <alignment horizontal="right" vertical="center"/>
    </xf>
    <xf numFmtId="0" fontId="51" fillId="3" borderId="0" xfId="0" applyFont="1" applyFill="1" applyBorder="1" applyAlignment="1">
      <alignment vertical="center" wrapText="1"/>
    </xf>
    <xf numFmtId="0" fontId="51" fillId="6" borderId="0" xfId="0" applyFont="1" applyFill="1" applyBorder="1" applyAlignment="1">
      <alignment vertical="center" wrapText="1"/>
    </xf>
    <xf numFmtId="0" fontId="51" fillId="6" borderId="0" xfId="0" applyFont="1" applyFill="1" applyBorder="1">
      <alignment vertical="center"/>
    </xf>
    <xf numFmtId="164" fontId="52" fillId="3" borderId="0" xfId="0" applyNumberFormat="1" applyFont="1" applyFill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64" fillId="0" borderId="0" xfId="0" applyFont="1" applyBorder="1">
      <alignment vertical="center"/>
    </xf>
    <xf numFmtId="166" fontId="64" fillId="0" borderId="0" xfId="1" applyNumberFormat="1" applyFont="1" applyBorder="1" applyAlignment="1">
      <alignment vertical="center"/>
    </xf>
    <xf numFmtId="166" fontId="64" fillId="0" borderId="0" xfId="0" applyNumberFormat="1" applyFont="1" applyBorder="1">
      <alignment vertical="center"/>
    </xf>
    <xf numFmtId="166" fontId="64" fillId="5" borderId="0" xfId="0" applyNumberFormat="1" applyFont="1" applyFill="1" applyBorder="1">
      <alignment vertical="center"/>
    </xf>
    <xf numFmtId="0" fontId="62" fillId="0" borderId="0" xfId="0" applyFont="1" applyBorder="1" applyAlignment="1">
      <alignment horizontal="center" vertical="center" wrapText="1"/>
    </xf>
    <xf numFmtId="0" fontId="51" fillId="3" borderId="0" xfId="0" applyFont="1" applyFill="1" applyBorder="1">
      <alignment vertical="center"/>
    </xf>
    <xf numFmtId="0" fontId="14" fillId="0" borderId="5" xfId="4" applyFont="1" applyBorder="1" applyAlignment="1">
      <alignment horizontal="center" vertical="center" wrapText="1"/>
    </xf>
    <xf numFmtId="37" fontId="1" fillId="0" borderId="6" xfId="4" applyNumberFormat="1" applyFont="1" applyBorder="1" applyAlignment="1">
      <alignment horizontal="right" vertical="center"/>
    </xf>
    <xf numFmtId="164" fontId="1" fillId="0" borderId="6" xfId="4" applyNumberFormat="1" applyFont="1" applyBorder="1" applyAlignment="1">
      <alignment horizontal="right" vertical="center"/>
    </xf>
    <xf numFmtId="37" fontId="1" fillId="0" borderId="8" xfId="4" applyNumberFormat="1" applyFont="1" applyBorder="1" applyAlignment="1">
      <alignment horizontal="right" vertical="center"/>
    </xf>
    <xf numFmtId="164" fontId="1" fillId="0" borderId="8" xfId="4" applyNumberFormat="1" applyFont="1" applyBorder="1" applyAlignment="1">
      <alignment horizontal="right" vertical="center"/>
    </xf>
    <xf numFmtId="37" fontId="18" fillId="0" borderId="6" xfId="4" applyNumberFormat="1" applyFont="1" applyBorder="1" applyAlignment="1">
      <alignment horizontal="right" vertical="center"/>
    </xf>
    <xf numFmtId="0" fontId="14" fillId="0" borderId="6" xfId="3" applyFont="1" applyBorder="1" applyAlignment="1">
      <alignment horizontal="center" vertical="center" wrapText="1"/>
    </xf>
    <xf numFmtId="37" fontId="1" fillId="0" borderId="6" xfId="3" applyNumberFormat="1" applyFont="1" applyBorder="1" applyAlignment="1">
      <alignment horizontal="right" vertical="center"/>
    </xf>
    <xf numFmtId="37" fontId="18" fillId="0" borderId="8" xfId="3" applyNumberFormat="1" applyFont="1" applyBorder="1" applyAlignment="1">
      <alignment horizontal="right" vertical="center"/>
    </xf>
    <xf numFmtId="0" fontId="49" fillId="0" borderId="0" xfId="3" applyFont="1">
      <alignment vertical="center"/>
    </xf>
    <xf numFmtId="0" fontId="14" fillId="5" borderId="6" xfId="3" applyFont="1" applyFill="1" applyBorder="1" applyAlignment="1">
      <alignment horizontal="center" vertical="center" wrapText="1"/>
    </xf>
    <xf numFmtId="164" fontId="1" fillId="0" borderId="6" xfId="3" applyNumberFormat="1" applyFont="1" applyBorder="1" applyAlignment="1">
      <alignment horizontal="left" vertical="center"/>
    </xf>
    <xf numFmtId="37" fontId="1" fillId="5" borderId="6" xfId="3" applyNumberFormat="1" applyFont="1" applyFill="1" applyBorder="1" applyAlignment="1">
      <alignment horizontal="right" vertical="center"/>
    </xf>
    <xf numFmtId="164" fontId="1" fillId="0" borderId="6" xfId="3" applyNumberFormat="1" applyFont="1" applyBorder="1" applyAlignment="1">
      <alignment horizontal="right" vertical="center"/>
    </xf>
    <xf numFmtId="164" fontId="18" fillId="0" borderId="7" xfId="3" applyNumberFormat="1" applyFont="1" applyBorder="1" applyAlignment="1">
      <alignment horizontal="left" vertical="center"/>
    </xf>
    <xf numFmtId="37" fontId="18" fillId="5" borderId="8" xfId="3" applyNumberFormat="1" applyFont="1" applyFill="1" applyBorder="1" applyAlignment="1">
      <alignment horizontal="right" vertical="center"/>
    </xf>
    <xf numFmtId="164" fontId="18" fillId="0" borderId="8" xfId="3" applyNumberFormat="1" applyFont="1" applyBorder="1" applyAlignment="1">
      <alignment horizontal="right" vertical="center"/>
    </xf>
    <xf numFmtId="0" fontId="49" fillId="5" borderId="0" xfId="3" applyFont="1" applyFill="1">
      <alignment vertical="center"/>
    </xf>
    <xf numFmtId="0" fontId="49" fillId="0" borderId="0" xfId="4" applyFont="1"/>
    <xf numFmtId="0" fontId="1" fillId="0" borderId="6" xfId="4" applyFont="1" applyBorder="1" applyAlignment="1">
      <alignment horizontal="left" vertical="center"/>
    </xf>
    <xf numFmtId="0" fontId="1" fillId="0" borderId="8" xfId="4" applyFont="1" applyBorder="1" applyAlignment="1">
      <alignment horizontal="left" vertical="center"/>
    </xf>
    <xf numFmtId="0" fontId="18" fillId="0" borderId="6" xfId="4" applyFont="1" applyBorder="1" applyAlignment="1">
      <alignment horizontal="left" vertical="center"/>
    </xf>
    <xf numFmtId="0" fontId="14" fillId="5" borderId="5" xfId="4" applyFont="1" applyFill="1" applyBorder="1" applyAlignment="1">
      <alignment horizontal="center" vertical="center" wrapText="1"/>
    </xf>
    <xf numFmtId="37" fontId="1" fillId="5" borderId="6" xfId="4" applyNumberFormat="1" applyFont="1" applyFill="1" applyBorder="1" applyAlignment="1">
      <alignment horizontal="right" vertical="center"/>
    </xf>
    <xf numFmtId="37" fontId="1" fillId="5" borderId="8" xfId="4" applyNumberFormat="1" applyFont="1" applyFill="1" applyBorder="1" applyAlignment="1">
      <alignment horizontal="right" vertical="center"/>
    </xf>
    <xf numFmtId="37" fontId="66" fillId="5" borderId="6" xfId="4" applyNumberFormat="1" applyFont="1" applyFill="1" applyBorder="1" applyAlignment="1">
      <alignment horizontal="right" vertical="center"/>
    </xf>
    <xf numFmtId="166" fontId="67" fillId="0" borderId="6" xfId="1" applyNumberFormat="1" applyFont="1" applyBorder="1" applyAlignment="1">
      <alignment horizontal="right" vertical="center"/>
    </xf>
    <xf numFmtId="164" fontId="67" fillId="0" borderId="6" xfId="0" applyNumberFormat="1" applyFont="1" applyBorder="1" applyAlignment="1">
      <alignment horizontal="left" vertical="center"/>
    </xf>
    <xf numFmtId="166" fontId="67" fillId="5" borderId="6" xfId="1" applyNumberFormat="1" applyFont="1" applyFill="1" applyBorder="1" applyAlignment="1">
      <alignment horizontal="right" vertical="center"/>
    </xf>
    <xf numFmtId="0" fontId="68" fillId="0" borderId="0" xfId="0" applyFont="1">
      <alignment vertical="center"/>
    </xf>
    <xf numFmtId="49" fontId="1" fillId="0" borderId="6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37" fontId="16" fillId="0" borderId="0" xfId="0" applyNumberFormat="1" applyFont="1" applyAlignment="1">
      <alignment horizontal="right" vertical="center"/>
    </xf>
    <xf numFmtId="37" fontId="53" fillId="0" borderId="0" xfId="0" applyNumberFormat="1" applyFont="1" applyAlignment="1">
      <alignment horizontal="right" vertical="center"/>
    </xf>
    <xf numFmtId="165" fontId="53" fillId="0" borderId="0" xfId="0" applyNumberFormat="1" applyFont="1" applyAlignment="1">
      <alignment horizontal="right" vertical="center"/>
    </xf>
    <xf numFmtId="37" fontId="18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166" fontId="0" fillId="0" borderId="0" xfId="1" applyNumberFormat="1" applyFont="1"/>
    <xf numFmtId="166" fontId="29" fillId="0" borderId="0" xfId="1" applyNumberFormat="1" applyFont="1" applyAlignment="1">
      <alignment horizontal="center" vertical="center" wrapText="1"/>
    </xf>
    <xf numFmtId="166" fontId="0" fillId="0" borderId="0" xfId="1" applyNumberFormat="1" applyFont="1" applyAlignment="1">
      <alignment horizontal="left" vertical="center"/>
    </xf>
    <xf numFmtId="166" fontId="0" fillId="0" borderId="0" xfId="1" applyNumberFormat="1" applyFont="1" applyAlignment="1">
      <alignment horizontal="right" vertical="center"/>
    </xf>
    <xf numFmtId="166" fontId="69" fillId="0" borderId="0" xfId="1" applyNumberFormat="1" applyFont="1" applyAlignment="1">
      <alignment horizontal="left" vertical="center"/>
    </xf>
    <xf numFmtId="166" fontId="69" fillId="0" borderId="0" xfId="1" applyNumberFormat="1" applyFont="1" applyAlignment="1">
      <alignment horizontal="right" vertical="center"/>
    </xf>
    <xf numFmtId="0" fontId="71" fillId="0" borderId="0" xfId="7" applyFont="1"/>
    <xf numFmtId="166" fontId="70" fillId="3" borderId="0" xfId="1" applyNumberFormat="1" applyFont="1" applyFill="1" applyAlignment="1">
      <alignment horizontal="center" vertical="center" wrapText="1"/>
    </xf>
    <xf numFmtId="166" fontId="71" fillId="3" borderId="0" xfId="1" applyNumberFormat="1" applyFont="1" applyFill="1" applyAlignment="1">
      <alignment horizontal="right" vertical="center"/>
    </xf>
    <xf numFmtId="0" fontId="72" fillId="0" borderId="0" xfId="7" applyFont="1" applyAlignment="1">
      <alignment horizontal="left" vertical="center"/>
    </xf>
    <xf numFmtId="37" fontId="72" fillId="0" borderId="0" xfId="7" applyNumberFormat="1" applyFont="1" applyAlignment="1">
      <alignment horizontal="right" vertical="center"/>
    </xf>
    <xf numFmtId="166" fontId="71" fillId="0" borderId="0" xfId="1" applyNumberFormat="1" applyFont="1"/>
    <xf numFmtId="166" fontId="72" fillId="0" borderId="0" xfId="1" applyNumberFormat="1" applyFont="1" applyAlignment="1">
      <alignment horizontal="right" vertical="center"/>
    </xf>
    <xf numFmtId="0" fontId="73" fillId="0" borderId="0" xfId="8" applyFont="1" applyAlignment="1">
      <alignment horizontal="center" vertical="center" wrapText="1"/>
    </xf>
    <xf numFmtId="0" fontId="73" fillId="3" borderId="0" xfId="8" applyFont="1" applyFill="1" applyAlignment="1">
      <alignment horizontal="center" vertical="center" wrapText="1"/>
    </xf>
    <xf numFmtId="0" fontId="71" fillId="0" borderId="0" xfId="8" applyFont="1"/>
    <xf numFmtId="0" fontId="71" fillId="0" borderId="0" xfId="8" applyFont="1" applyAlignment="1">
      <alignment horizontal="left" vertical="center"/>
    </xf>
    <xf numFmtId="37" fontId="71" fillId="0" borderId="0" xfId="8" applyNumberFormat="1" applyFont="1" applyAlignment="1">
      <alignment horizontal="right" vertical="center"/>
    </xf>
    <xf numFmtId="37" fontId="71" fillId="3" borderId="0" xfId="8" applyNumberFormat="1" applyFont="1" applyFill="1" applyAlignment="1">
      <alignment horizontal="right" vertical="center"/>
    </xf>
    <xf numFmtId="0" fontId="72" fillId="0" borderId="0" xfId="8" applyFont="1" applyAlignment="1">
      <alignment horizontal="left" vertical="center"/>
    </xf>
    <xf numFmtId="37" fontId="72" fillId="0" borderId="0" xfId="8" applyNumberFormat="1" applyFont="1" applyAlignment="1">
      <alignment horizontal="right" vertical="center"/>
    </xf>
    <xf numFmtId="0" fontId="74" fillId="0" borderId="0" xfId="8" applyFont="1" applyAlignment="1">
      <alignment horizontal="center" vertical="center"/>
    </xf>
    <xf numFmtId="164" fontId="71" fillId="0" borderId="0" xfId="8" applyNumberFormat="1" applyFont="1" applyAlignment="1">
      <alignment horizontal="right" vertical="center"/>
    </xf>
    <xf numFmtId="0" fontId="70" fillId="0" borderId="0" xfId="8" applyFont="1" applyAlignment="1">
      <alignment horizontal="center" vertical="center" wrapText="1"/>
    </xf>
    <xf numFmtId="0" fontId="71" fillId="3" borderId="0" xfId="8" applyFont="1" applyFill="1"/>
    <xf numFmtId="166" fontId="71" fillId="3" borderId="0" xfId="1" applyNumberFormat="1" applyFont="1" applyFill="1"/>
    <xf numFmtId="37" fontId="71" fillId="0" borderId="19" xfId="8" applyNumberFormat="1" applyFont="1" applyBorder="1" applyAlignment="1">
      <alignment horizontal="right" vertical="center"/>
    </xf>
    <xf numFmtId="164" fontId="71" fillId="0" borderId="19" xfId="8" applyNumberFormat="1" applyFont="1" applyBorder="1" applyAlignment="1">
      <alignment horizontal="right" vertical="center"/>
    </xf>
    <xf numFmtId="37" fontId="71" fillId="3" borderId="19" xfId="8" applyNumberFormat="1" applyFont="1" applyFill="1" applyBorder="1" applyAlignment="1">
      <alignment horizontal="right" vertical="center"/>
    </xf>
    <xf numFmtId="0" fontId="75" fillId="0" borderId="0" xfId="8" applyFont="1"/>
    <xf numFmtId="37" fontId="75" fillId="0" borderId="0" xfId="8" applyNumberFormat="1" applyFont="1"/>
    <xf numFmtId="37" fontId="75" fillId="3" borderId="0" xfId="8" applyNumberFormat="1" applyFont="1" applyFill="1"/>
    <xf numFmtId="0" fontId="71" fillId="0" borderId="19" xfId="8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left" vertical="center"/>
    </xf>
    <xf numFmtId="166" fontId="1" fillId="0" borderId="8" xfId="1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left" vertical="center"/>
    </xf>
    <xf numFmtId="0" fontId="70" fillId="3" borderId="0" xfId="8" applyFont="1" applyFill="1" applyAlignment="1">
      <alignment horizontal="center" vertical="center" wrapText="1"/>
    </xf>
    <xf numFmtId="0" fontId="67" fillId="0" borderId="4" xfId="0" applyNumberFormat="1" applyFont="1" applyBorder="1" applyAlignment="1">
      <alignment horizontal="left" vertical="center"/>
    </xf>
    <xf numFmtId="164" fontId="67" fillId="0" borderId="5" xfId="0" applyNumberFormat="1" applyFont="1" applyBorder="1" applyAlignment="1">
      <alignment horizontal="left" vertical="center"/>
    </xf>
    <xf numFmtId="166" fontId="67" fillId="0" borderId="8" xfId="1" applyNumberFormat="1" applyFont="1" applyBorder="1" applyAlignment="1">
      <alignment horizontal="right" vertical="center"/>
    </xf>
    <xf numFmtId="166" fontId="67" fillId="5" borderId="8" xfId="1" applyNumberFormat="1" applyFont="1" applyFill="1" applyBorder="1" applyAlignment="1">
      <alignment horizontal="right" vertical="center"/>
    </xf>
    <xf numFmtId="0" fontId="73" fillId="5" borderId="0" xfId="8" applyFont="1" applyFill="1" applyAlignment="1">
      <alignment horizontal="center" vertical="center" wrapText="1"/>
    </xf>
    <xf numFmtId="166" fontId="73" fillId="5" borderId="0" xfId="1" applyNumberFormat="1" applyFont="1" applyFill="1" applyAlignment="1">
      <alignment horizontal="center" vertical="center" wrapText="1"/>
    </xf>
    <xf numFmtId="0" fontId="71" fillId="5" borderId="0" xfId="8" applyFont="1" applyFill="1"/>
    <xf numFmtId="166" fontId="71" fillId="5" borderId="0" xfId="1" applyNumberFormat="1" applyFont="1" applyFill="1"/>
    <xf numFmtId="37" fontId="71" fillId="5" borderId="0" xfId="8" applyNumberFormat="1" applyFont="1" applyFill="1" applyAlignment="1">
      <alignment horizontal="right" vertical="center"/>
    </xf>
    <xf numFmtId="166" fontId="71" fillId="5" borderId="0" xfId="1" applyNumberFormat="1" applyFont="1" applyFill="1" applyAlignment="1">
      <alignment horizontal="right" vertical="center"/>
    </xf>
    <xf numFmtId="37" fontId="71" fillId="5" borderId="19" xfId="8" applyNumberFormat="1" applyFont="1" applyFill="1" applyBorder="1" applyAlignment="1">
      <alignment horizontal="right" vertical="center"/>
    </xf>
    <xf numFmtId="166" fontId="71" fillId="5" borderId="19" xfId="1" applyNumberFormat="1" applyFont="1" applyFill="1" applyBorder="1" applyAlignment="1">
      <alignment horizontal="right" vertical="center"/>
    </xf>
    <xf numFmtId="0" fontId="70" fillId="0" borderId="0" xfId="8" applyFont="1" applyAlignment="1">
      <alignment horizontal="center" vertical="center" wrapText="1"/>
    </xf>
    <xf numFmtId="0" fontId="76" fillId="0" borderId="0" xfId="8" applyFont="1" applyAlignment="1">
      <alignment horizontal="left" vertical="center"/>
    </xf>
    <xf numFmtId="0" fontId="76" fillId="0" borderId="0" xfId="8" applyFont="1" applyAlignment="1">
      <alignment horizontal="right" vertical="center"/>
    </xf>
    <xf numFmtId="37" fontId="76" fillId="0" borderId="0" xfId="8" applyNumberFormat="1" applyFont="1" applyAlignment="1">
      <alignment horizontal="right" vertical="center"/>
    </xf>
    <xf numFmtId="37" fontId="76" fillId="5" borderId="0" xfId="8" applyNumberFormat="1" applyFont="1" applyFill="1" applyAlignment="1">
      <alignment horizontal="right" vertical="center"/>
    </xf>
    <xf numFmtId="37" fontId="76" fillId="3" borderId="0" xfId="8" applyNumberFormat="1" applyFont="1" applyFill="1" applyAlignment="1">
      <alignment horizontal="right" vertical="center"/>
    </xf>
    <xf numFmtId="0" fontId="76" fillId="0" borderId="0" xfId="8" applyFont="1"/>
    <xf numFmtId="0" fontId="71" fillId="0" borderId="0" xfId="8" applyFont="1" applyBorder="1" applyAlignment="1">
      <alignment horizontal="left" vertical="center"/>
    </xf>
    <xf numFmtId="37" fontId="71" fillId="0" borderId="0" xfId="8" applyNumberFormat="1" applyFont="1" applyBorder="1" applyAlignment="1">
      <alignment horizontal="right" vertical="center"/>
    </xf>
    <xf numFmtId="164" fontId="71" fillId="0" borderId="0" xfId="8" applyNumberFormat="1" applyFont="1" applyBorder="1" applyAlignment="1">
      <alignment horizontal="right" vertical="center"/>
    </xf>
    <xf numFmtId="37" fontId="71" fillId="5" borderId="0" xfId="8" applyNumberFormat="1" applyFont="1" applyFill="1" applyBorder="1" applyAlignment="1">
      <alignment horizontal="right" vertical="center"/>
    </xf>
    <xf numFmtId="166" fontId="71" fillId="5" borderId="0" xfId="1" applyNumberFormat="1" applyFont="1" applyFill="1" applyBorder="1" applyAlignment="1">
      <alignment horizontal="right" vertical="center"/>
    </xf>
    <xf numFmtId="37" fontId="71" fillId="3" borderId="0" xfId="8" applyNumberFormat="1" applyFont="1" applyFill="1" applyBorder="1" applyAlignment="1">
      <alignment horizontal="right" vertical="center"/>
    </xf>
    <xf numFmtId="0" fontId="76" fillId="0" borderId="20" xfId="8" applyFont="1" applyBorder="1" applyAlignment="1">
      <alignment horizontal="right" vertical="center"/>
    </xf>
    <xf numFmtId="37" fontId="76" fillId="3" borderId="20" xfId="8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6" fontId="1" fillId="0" borderId="0" xfId="1" applyNumberFormat="1" applyFont="1" applyBorder="1" applyAlignment="1">
      <alignment horizontal="right" vertical="center"/>
    </xf>
    <xf numFmtId="166" fontId="1" fillId="5" borderId="0" xfId="1" applyNumberFormat="1" applyFont="1" applyFill="1" applyBorder="1" applyAlignment="1">
      <alignment horizontal="right" vertical="center"/>
    </xf>
    <xf numFmtId="0" fontId="49" fillId="0" borderId="0" xfId="0" applyFont="1" applyBorder="1">
      <alignment vertical="center"/>
    </xf>
    <xf numFmtId="166" fontId="1" fillId="3" borderId="8" xfId="1" applyNumberFormat="1" applyFont="1" applyFill="1" applyBorder="1" applyAlignment="1">
      <alignment horizontal="right" vertical="center"/>
    </xf>
    <xf numFmtId="166" fontId="1" fillId="3" borderId="6" xfId="1" applyNumberFormat="1" applyFont="1" applyFill="1" applyBorder="1" applyAlignment="1">
      <alignment horizontal="right" vertical="center"/>
    </xf>
    <xf numFmtId="0" fontId="71" fillId="0" borderId="0" xfId="9" applyFont="1"/>
    <xf numFmtId="0" fontId="70" fillId="0" borderId="0" xfId="9" applyFont="1" applyAlignment="1">
      <alignment horizontal="center" vertical="center" wrapText="1"/>
    </xf>
    <xf numFmtId="0" fontId="71" fillId="0" borderId="0" xfId="9" applyFont="1" applyAlignment="1">
      <alignment horizontal="left" vertical="center"/>
    </xf>
    <xf numFmtId="37" fontId="71" fillId="0" borderId="0" xfId="9" applyNumberFormat="1" applyFont="1" applyAlignment="1">
      <alignment horizontal="right" vertical="center"/>
    </xf>
    <xf numFmtId="0" fontId="72" fillId="0" borderId="0" xfId="9" applyFont="1" applyAlignment="1">
      <alignment horizontal="left" vertical="center"/>
    </xf>
    <xf numFmtId="37" fontId="72" fillId="0" borderId="0" xfId="9" applyNumberFormat="1" applyFont="1" applyAlignment="1">
      <alignment horizontal="right" vertical="center"/>
    </xf>
    <xf numFmtId="165" fontId="70" fillId="0" borderId="0" xfId="9" applyNumberFormat="1" applyFont="1" applyAlignment="1">
      <alignment horizontal="center" vertical="center" wrapText="1"/>
    </xf>
    <xf numFmtId="165" fontId="71" fillId="0" borderId="0" xfId="9" applyNumberFormat="1" applyFont="1" applyAlignment="1">
      <alignment horizontal="right" vertical="center"/>
    </xf>
    <xf numFmtId="165" fontId="71" fillId="0" borderId="0" xfId="9" applyNumberFormat="1" applyFont="1"/>
    <xf numFmtId="0" fontId="70" fillId="7" borderId="0" xfId="9" applyFont="1" applyFill="1" applyAlignment="1">
      <alignment horizontal="center" vertical="center" wrapText="1"/>
    </xf>
    <xf numFmtId="166" fontId="70" fillId="7" borderId="0" xfId="1" applyNumberFormat="1" applyFont="1" applyFill="1" applyAlignment="1">
      <alignment horizontal="center" vertical="center" wrapText="1"/>
    </xf>
    <xf numFmtId="37" fontId="71" fillId="7" borderId="0" xfId="9" applyNumberFormat="1" applyFont="1" applyFill="1" applyAlignment="1">
      <alignment horizontal="right" vertical="center"/>
    </xf>
    <xf numFmtId="166" fontId="71" fillId="7" borderId="0" xfId="1" applyNumberFormat="1" applyFont="1" applyFill="1" applyAlignment="1">
      <alignment horizontal="right" vertical="center"/>
    </xf>
    <xf numFmtId="37" fontId="72" fillId="7" borderId="0" xfId="9" applyNumberFormat="1" applyFont="1" applyFill="1" applyAlignment="1">
      <alignment horizontal="right" vertical="center"/>
    </xf>
    <xf numFmtId="166" fontId="72" fillId="7" borderId="0" xfId="1" applyNumberFormat="1" applyFont="1" applyFill="1" applyAlignment="1">
      <alignment horizontal="right" vertical="center"/>
    </xf>
    <xf numFmtId="0" fontId="70" fillId="0" borderId="0" xfId="10" applyFont="1" applyAlignment="1">
      <alignment horizontal="center" vertical="center" wrapText="1"/>
    </xf>
    <xf numFmtId="0" fontId="71" fillId="0" borderId="0" xfId="10" applyFont="1"/>
    <xf numFmtId="0" fontId="71" fillId="0" borderId="0" xfId="10" applyFont="1" applyAlignment="1">
      <alignment horizontal="left" vertical="center"/>
    </xf>
    <xf numFmtId="37" fontId="71" fillId="0" borderId="0" xfId="10" applyNumberFormat="1" applyFont="1" applyAlignment="1">
      <alignment horizontal="right" vertical="center"/>
    </xf>
    <xf numFmtId="165" fontId="71" fillId="0" borderId="0" xfId="10" applyNumberFormat="1" applyFont="1" applyAlignment="1">
      <alignment horizontal="right" vertical="center"/>
    </xf>
    <xf numFmtId="0" fontId="72" fillId="0" borderId="0" xfId="10" applyFont="1" applyAlignment="1">
      <alignment horizontal="left" vertical="center"/>
    </xf>
    <xf numFmtId="37" fontId="72" fillId="0" borderId="0" xfId="10" applyNumberFormat="1" applyFont="1" applyAlignment="1">
      <alignment horizontal="right" vertical="center"/>
    </xf>
    <xf numFmtId="165" fontId="72" fillId="0" borderId="0" xfId="10" applyNumberFormat="1" applyFont="1" applyAlignment="1">
      <alignment horizontal="right" vertical="center"/>
    </xf>
    <xf numFmtId="0" fontId="70" fillId="7" borderId="0" xfId="10" applyFont="1" applyFill="1" applyAlignment="1">
      <alignment horizontal="center" vertical="center" wrapText="1"/>
    </xf>
    <xf numFmtId="37" fontId="71" fillId="7" borderId="0" xfId="10" applyNumberFormat="1" applyFont="1" applyFill="1" applyAlignment="1">
      <alignment horizontal="right" vertical="center"/>
    </xf>
    <xf numFmtId="164" fontId="71" fillId="7" borderId="0" xfId="10" applyNumberFormat="1" applyFont="1" applyFill="1" applyAlignment="1">
      <alignment horizontal="right" vertical="center"/>
    </xf>
    <xf numFmtId="37" fontId="72" fillId="7" borderId="0" xfId="10" applyNumberFormat="1" applyFont="1" applyFill="1" applyAlignment="1">
      <alignment horizontal="right" vertical="center"/>
    </xf>
    <xf numFmtId="164" fontId="72" fillId="7" borderId="0" xfId="10" applyNumberFormat="1" applyFont="1" applyFill="1" applyAlignment="1">
      <alignment horizontal="right" vertical="center"/>
    </xf>
    <xf numFmtId="0" fontId="71" fillId="7" borderId="0" xfId="10" applyFont="1" applyFill="1"/>
    <xf numFmtId="0" fontId="77" fillId="0" borderId="0" xfId="10" applyFont="1" applyAlignment="1">
      <alignment horizontal="left" vertical="center"/>
    </xf>
    <xf numFmtId="37" fontId="77" fillId="0" borderId="0" xfId="10" applyNumberFormat="1" applyFont="1" applyAlignment="1">
      <alignment horizontal="right" vertical="center"/>
    </xf>
    <xf numFmtId="37" fontId="77" fillId="7" borderId="0" xfId="10" applyNumberFormat="1" applyFont="1" applyFill="1" applyAlignment="1">
      <alignment horizontal="right" vertical="center"/>
    </xf>
    <xf numFmtId="165" fontId="77" fillId="0" borderId="0" xfId="10" applyNumberFormat="1" applyFont="1" applyAlignment="1">
      <alignment horizontal="right" vertical="center"/>
    </xf>
    <xf numFmtId="164" fontId="77" fillId="7" borderId="0" xfId="10" applyNumberFormat="1" applyFont="1" applyFill="1" applyAlignment="1">
      <alignment horizontal="right" vertical="center"/>
    </xf>
    <xf numFmtId="0" fontId="70" fillId="0" borderId="0" xfId="11" applyFont="1" applyAlignment="1">
      <alignment horizontal="center" vertical="center" wrapText="1"/>
    </xf>
    <xf numFmtId="0" fontId="70" fillId="7" borderId="0" xfId="11" applyFont="1" applyFill="1" applyAlignment="1">
      <alignment horizontal="center" vertical="center" wrapText="1"/>
    </xf>
    <xf numFmtId="0" fontId="71" fillId="0" borderId="0" xfId="11" applyFont="1"/>
    <xf numFmtId="0" fontId="71" fillId="0" borderId="0" xfId="11" applyFont="1" applyAlignment="1">
      <alignment horizontal="left" vertical="center"/>
    </xf>
    <xf numFmtId="37" fontId="71" fillId="0" borderId="0" xfId="11" applyNumberFormat="1" applyFont="1" applyAlignment="1">
      <alignment horizontal="right" vertical="center"/>
    </xf>
    <xf numFmtId="164" fontId="71" fillId="0" borderId="0" xfId="11" applyNumberFormat="1" applyFont="1" applyAlignment="1">
      <alignment horizontal="right" vertical="center"/>
    </xf>
    <xf numFmtId="165" fontId="71" fillId="0" borderId="0" xfId="11" applyNumberFormat="1" applyFont="1" applyAlignment="1">
      <alignment horizontal="right" vertical="center"/>
    </xf>
    <xf numFmtId="37" fontId="71" fillId="7" borderId="0" xfId="11" applyNumberFormat="1" applyFont="1" applyFill="1" applyAlignment="1">
      <alignment horizontal="right" vertical="center"/>
    </xf>
    <xf numFmtId="165" fontId="71" fillId="7" borderId="0" xfId="11" applyNumberFormat="1" applyFont="1" applyFill="1" applyAlignment="1">
      <alignment horizontal="right" vertical="center"/>
    </xf>
    <xf numFmtId="0" fontId="72" fillId="0" borderId="0" xfId="11" applyFont="1" applyAlignment="1">
      <alignment horizontal="left" vertical="center"/>
    </xf>
    <xf numFmtId="37" fontId="72" fillId="0" borderId="0" xfId="11" applyNumberFormat="1" applyFont="1" applyAlignment="1">
      <alignment horizontal="right" vertical="center"/>
    </xf>
    <xf numFmtId="164" fontId="72" fillId="0" borderId="0" xfId="11" applyNumberFormat="1" applyFont="1" applyAlignment="1">
      <alignment horizontal="right" vertical="center"/>
    </xf>
    <xf numFmtId="165" fontId="72" fillId="0" borderId="0" xfId="11" applyNumberFormat="1" applyFont="1" applyAlignment="1">
      <alignment horizontal="right" vertical="center"/>
    </xf>
    <xf numFmtId="37" fontId="72" fillId="7" borderId="0" xfId="11" applyNumberFormat="1" applyFont="1" applyFill="1" applyAlignment="1">
      <alignment horizontal="right" vertical="center"/>
    </xf>
    <xf numFmtId="165" fontId="72" fillId="7" borderId="0" xfId="11" applyNumberFormat="1" applyFont="1" applyFill="1" applyAlignment="1">
      <alignment horizontal="right" vertical="center"/>
    </xf>
    <xf numFmtId="0" fontId="71" fillId="7" borderId="0" xfId="11" applyFont="1" applyFill="1"/>
    <xf numFmtId="0" fontId="70" fillId="0" borderId="0" xfId="12" applyFont="1" applyAlignment="1">
      <alignment horizontal="center" vertical="center" wrapText="1"/>
    </xf>
    <xf numFmtId="0" fontId="70" fillId="7" borderId="0" xfId="12" applyFont="1" applyFill="1" applyAlignment="1">
      <alignment horizontal="center" vertical="center" wrapText="1"/>
    </xf>
    <xf numFmtId="0" fontId="71" fillId="0" borderId="0" xfId="12" applyFont="1"/>
    <xf numFmtId="0" fontId="71" fillId="0" borderId="0" xfId="12" applyFont="1" applyAlignment="1">
      <alignment horizontal="left" vertical="center"/>
    </xf>
    <xf numFmtId="165" fontId="71" fillId="0" borderId="0" xfId="12" applyNumberFormat="1" applyFont="1" applyAlignment="1">
      <alignment horizontal="right" vertical="center"/>
    </xf>
    <xf numFmtId="37" fontId="71" fillId="7" borderId="0" xfId="12" applyNumberFormat="1" applyFont="1" applyFill="1" applyAlignment="1">
      <alignment horizontal="right" vertical="center"/>
    </xf>
    <xf numFmtId="165" fontId="71" fillId="7" borderId="0" xfId="12" applyNumberFormat="1" applyFont="1" applyFill="1" applyAlignment="1">
      <alignment horizontal="right" vertical="center"/>
    </xf>
    <xf numFmtId="37" fontId="71" fillId="0" borderId="0" xfId="12" applyNumberFormat="1" applyFont="1" applyAlignment="1">
      <alignment horizontal="right" vertical="center"/>
    </xf>
    <xf numFmtId="0" fontId="72" fillId="0" borderId="0" xfId="12" applyFont="1" applyAlignment="1">
      <alignment horizontal="left" vertical="center"/>
    </xf>
    <xf numFmtId="165" fontId="72" fillId="0" borderId="0" xfId="12" applyNumberFormat="1" applyFont="1" applyAlignment="1">
      <alignment horizontal="right" vertical="center"/>
    </xf>
    <xf numFmtId="37" fontId="72" fillId="7" borderId="0" xfId="12" applyNumberFormat="1" applyFont="1" applyFill="1" applyAlignment="1">
      <alignment horizontal="right" vertical="center"/>
    </xf>
    <xf numFmtId="165" fontId="72" fillId="7" borderId="0" xfId="12" applyNumberFormat="1" applyFont="1" applyFill="1" applyAlignment="1">
      <alignment horizontal="right" vertical="center"/>
    </xf>
    <xf numFmtId="37" fontId="72" fillId="0" borderId="0" xfId="12" applyNumberFormat="1" applyFont="1" applyAlignment="1">
      <alignment horizontal="right" vertical="center"/>
    </xf>
    <xf numFmtId="0" fontId="78" fillId="0" borderId="0" xfId="12" applyFont="1" applyAlignment="1">
      <alignment horizontal="left" vertical="center"/>
    </xf>
    <xf numFmtId="165" fontId="78" fillId="0" borderId="0" xfId="12" applyNumberFormat="1" applyFont="1" applyAlignment="1">
      <alignment horizontal="right" vertical="center"/>
    </xf>
    <xf numFmtId="37" fontId="78" fillId="7" borderId="0" xfId="12" applyNumberFormat="1" applyFont="1" applyFill="1" applyAlignment="1">
      <alignment horizontal="right" vertical="center"/>
    </xf>
    <xf numFmtId="165" fontId="78" fillId="7" borderId="0" xfId="12" applyNumberFormat="1" applyFont="1" applyFill="1" applyAlignment="1">
      <alignment horizontal="right" vertical="center"/>
    </xf>
    <xf numFmtId="37" fontId="78" fillId="0" borderId="0" xfId="12" applyNumberFormat="1" applyFont="1" applyAlignment="1">
      <alignment horizontal="right" vertical="center"/>
    </xf>
    <xf numFmtId="0" fontId="71" fillId="7" borderId="0" xfId="12" applyFont="1" applyFill="1"/>
    <xf numFmtId="165" fontId="71" fillId="7" borderId="0" xfId="12" applyNumberFormat="1" applyFont="1" applyFill="1"/>
    <xf numFmtId="37" fontId="71" fillId="0" borderId="0" xfId="12" applyNumberFormat="1" applyFont="1"/>
    <xf numFmtId="37" fontId="71" fillId="0" borderId="0" xfId="10" applyNumberFormat="1" applyFont="1"/>
    <xf numFmtId="0" fontId="79" fillId="0" borderId="0" xfId="10" applyFont="1" applyAlignment="1">
      <alignment horizontal="center" vertical="center" wrapText="1"/>
    </xf>
    <xf numFmtId="0" fontId="80" fillId="0" borderId="0" xfId="10" applyFont="1"/>
    <xf numFmtId="0" fontId="80" fillId="0" borderId="0" xfId="10" applyFont="1" applyAlignment="1">
      <alignment horizontal="left" vertical="center"/>
    </xf>
    <xf numFmtId="37" fontId="80" fillId="0" borderId="0" xfId="10" applyNumberFormat="1" applyFont="1" applyAlignment="1">
      <alignment horizontal="right" vertical="center"/>
    </xf>
    <xf numFmtId="166" fontId="80" fillId="0" borderId="0" xfId="1" applyNumberFormat="1" applyFont="1" applyAlignment="1">
      <alignment horizontal="right" vertical="center"/>
    </xf>
    <xf numFmtId="0" fontId="81" fillId="0" borderId="0" xfId="10" applyFont="1" applyAlignment="1">
      <alignment horizontal="left" vertical="center"/>
    </xf>
    <xf numFmtId="37" fontId="81" fillId="0" borderId="0" xfId="10" applyNumberFormat="1" applyFont="1" applyAlignment="1">
      <alignment horizontal="right" vertical="center"/>
    </xf>
    <xf numFmtId="166" fontId="81" fillId="0" borderId="0" xfId="1" applyNumberFormat="1" applyFont="1" applyAlignment="1">
      <alignment horizontal="right" vertical="center"/>
    </xf>
    <xf numFmtId="0" fontId="82" fillId="0" borderId="0" xfId="10" applyFont="1"/>
    <xf numFmtId="0" fontId="81" fillId="0" borderId="0" xfId="10" applyFont="1"/>
    <xf numFmtId="37" fontId="80" fillId="0" borderId="0" xfId="10" applyNumberFormat="1" applyFont="1"/>
    <xf numFmtId="166" fontId="71" fillId="0" borderId="0" xfId="1" applyNumberFormat="1" applyFont="1" applyAlignment="1">
      <alignment horizontal="right" vertical="center"/>
    </xf>
    <xf numFmtId="0" fontId="80" fillId="3" borderId="0" xfId="10" applyFont="1" applyFill="1" applyAlignment="1">
      <alignment horizontal="left" vertical="center"/>
    </xf>
    <xf numFmtId="37" fontId="80" fillId="3" borderId="0" xfId="10" applyNumberFormat="1" applyFont="1" applyFill="1" applyAlignment="1">
      <alignment horizontal="right" vertical="center"/>
    </xf>
    <xf numFmtId="166" fontId="80" fillId="3" borderId="0" xfId="1" applyNumberFormat="1" applyFont="1" applyFill="1" applyAlignment="1">
      <alignment horizontal="right" vertical="center"/>
    </xf>
    <xf numFmtId="0" fontId="80" fillId="3" borderId="0" xfId="10" applyFont="1" applyFill="1"/>
    <xf numFmtId="0" fontId="80" fillId="0" borderId="0" xfId="0" applyFont="1" applyAlignment="1">
      <alignment horizontal="left" vertical="center"/>
    </xf>
    <xf numFmtId="37" fontId="80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left" vertical="center"/>
    </xf>
    <xf numFmtId="166" fontId="80" fillId="0" borderId="0" xfId="1" applyNumberFormat="1" applyFont="1"/>
    <xf numFmtId="37" fontId="84" fillId="0" borderId="0" xfId="0" applyNumberFormat="1" applyFont="1" applyAlignment="1">
      <alignment horizontal="right" vertical="center"/>
    </xf>
    <xf numFmtId="0" fontId="80" fillId="7" borderId="0" xfId="10" applyFont="1" applyFill="1" applyAlignment="1">
      <alignment horizontal="left" vertical="center"/>
    </xf>
    <xf numFmtId="37" fontId="80" fillId="7" borderId="0" xfId="10" applyNumberFormat="1" applyFont="1" applyFill="1" applyAlignment="1">
      <alignment horizontal="right" vertical="center"/>
    </xf>
    <xf numFmtId="166" fontId="80" fillId="7" borderId="0" xfId="1" applyNumberFormat="1" applyFont="1" applyFill="1" applyAlignment="1">
      <alignment horizontal="right" vertical="center"/>
    </xf>
    <xf numFmtId="0" fontId="80" fillId="7" borderId="0" xfId="0" applyFont="1" applyFill="1" applyAlignment="1">
      <alignment horizontal="left" vertical="center"/>
    </xf>
    <xf numFmtId="37" fontId="80" fillId="7" borderId="0" xfId="0" applyNumberFormat="1" applyFont="1" applyFill="1" applyAlignment="1">
      <alignment horizontal="right" vertical="center"/>
    </xf>
    <xf numFmtId="37" fontId="80" fillId="0" borderId="19" xfId="10" applyNumberFormat="1" applyFont="1" applyBorder="1" applyAlignment="1">
      <alignment horizontal="right" vertical="center"/>
    </xf>
    <xf numFmtId="166" fontId="80" fillId="0" borderId="19" xfId="1" applyNumberFormat="1" applyFont="1" applyBorder="1" applyAlignment="1">
      <alignment horizontal="right" vertical="center"/>
    </xf>
    <xf numFmtId="0" fontId="80" fillId="0" borderId="0" xfId="10" applyFont="1" applyBorder="1" applyAlignment="1">
      <alignment horizontal="left" vertical="center"/>
    </xf>
    <xf numFmtId="166" fontId="80" fillId="7" borderId="19" xfId="1" applyNumberFormat="1" applyFont="1" applyFill="1" applyBorder="1" applyAlignment="1">
      <alignment horizontal="right" vertical="center"/>
    </xf>
    <xf numFmtId="37" fontId="80" fillId="7" borderId="19" xfId="1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3" fillId="0" borderId="3" xfId="2" applyFont="1" applyBorder="1" applyAlignment="1">
      <alignment horizontal="center" vertical="center" wrapText="1"/>
    </xf>
    <xf numFmtId="0" fontId="42" fillId="0" borderId="4" xfId="2" applyBorder="1" applyAlignment="1">
      <alignment vertical="center"/>
    </xf>
    <xf numFmtId="0" fontId="42" fillId="0" borderId="5" xfId="2" applyBorder="1" applyAlignment="1">
      <alignment vertical="center"/>
    </xf>
    <xf numFmtId="164" fontId="18" fillId="0" borderId="4" xfId="0" applyNumberFormat="1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164" fontId="52" fillId="0" borderId="0" xfId="0" applyNumberFormat="1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164" fontId="63" fillId="0" borderId="0" xfId="0" applyNumberFormat="1" applyFont="1" applyBorder="1" applyAlignment="1">
      <alignment horizontal="center" vertical="center"/>
    </xf>
    <xf numFmtId="0" fontId="51" fillId="6" borderId="0" xfId="0" applyFont="1" applyFill="1" applyBorder="1" applyAlignment="1">
      <alignment horizontal="left" vertical="center" wrapText="1"/>
    </xf>
    <xf numFmtId="164" fontId="52" fillId="6" borderId="0" xfId="0" applyNumberFormat="1" applyFont="1" applyFill="1" applyBorder="1" applyAlignment="1">
      <alignment horizontal="left" vertical="center"/>
    </xf>
    <xf numFmtId="164" fontId="52" fillId="6" borderId="0" xfId="0" applyNumberFormat="1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6" borderId="0" xfId="0" applyFont="1" applyFill="1" applyBorder="1" applyAlignment="1">
      <alignment horizontal="center" vertical="center" wrapText="1"/>
    </xf>
    <xf numFmtId="164" fontId="52" fillId="3" borderId="0" xfId="0" applyNumberFormat="1" applyFont="1" applyFill="1" applyBorder="1" applyAlignment="1">
      <alignment horizontal="left" vertical="center"/>
    </xf>
    <xf numFmtId="0" fontId="51" fillId="3" borderId="0" xfId="0" applyFont="1" applyFill="1" applyBorder="1" applyAlignment="1">
      <alignment horizontal="center" vertical="center" wrapText="1"/>
    </xf>
    <xf numFmtId="0" fontId="65" fillId="0" borderId="3" xfId="4" applyFont="1" applyBorder="1" applyAlignment="1">
      <alignment horizontal="center" vertical="center" wrapText="1"/>
    </xf>
    <xf numFmtId="0" fontId="49" fillId="0" borderId="4" xfId="4" applyFont="1" applyBorder="1" applyAlignment="1">
      <alignment vertical="center"/>
    </xf>
    <xf numFmtId="0" fontId="49" fillId="0" borderId="5" xfId="4" applyFont="1" applyBorder="1" applyAlignment="1">
      <alignment vertical="center"/>
    </xf>
    <xf numFmtId="0" fontId="70" fillId="0" borderId="0" xfId="7" applyFont="1" applyAlignment="1">
      <alignment horizontal="center" vertical="center" wrapText="1"/>
    </xf>
    <xf numFmtId="0" fontId="71" fillId="0" borderId="0" xfId="7" applyFont="1" applyAlignment="1">
      <alignment vertical="center"/>
    </xf>
    <xf numFmtId="166" fontId="29" fillId="0" borderId="0" xfId="1" applyNumberFormat="1" applyFont="1" applyAlignment="1">
      <alignment horizontal="center" vertical="center" wrapText="1"/>
    </xf>
    <xf numFmtId="166" fontId="0" fillId="0" borderId="0" xfId="1" applyNumberFormat="1" applyFont="1" applyAlignment="1">
      <alignment vertical="center"/>
    </xf>
    <xf numFmtId="0" fontId="70" fillId="0" borderId="0" xfId="8" applyFont="1" applyAlignment="1">
      <alignment horizontal="center" vertical="center" wrapText="1"/>
    </xf>
    <xf numFmtId="0" fontId="71" fillId="0" borderId="0" xfId="8" applyFont="1" applyAlignment="1">
      <alignment vertical="center"/>
    </xf>
    <xf numFmtId="0" fontId="70" fillId="0" borderId="0" xfId="9" applyFont="1" applyAlignment="1">
      <alignment horizontal="center" vertical="center" wrapText="1"/>
    </xf>
    <xf numFmtId="0" fontId="71" fillId="0" borderId="0" xfId="9" applyFont="1" applyAlignment="1">
      <alignment vertical="center"/>
    </xf>
  </cellXfs>
  <cellStyles count="14">
    <cellStyle name="Comma" xfId="1" builtinId="3"/>
    <cellStyle name="Normal" xfId="0" builtinId="0"/>
    <cellStyle name="Normal 10" xfId="10"/>
    <cellStyle name="Normal 11" xfId="11"/>
    <cellStyle name="Normal 12" xfId="12"/>
    <cellStyle name="Normal 13" xfId="13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topLeftCell="A28" workbookViewId="0">
      <selection activeCell="A27" sqref="A27:H40"/>
    </sheetView>
  </sheetViews>
  <sheetFormatPr defaultRowHeight="12.75" customHeight="1"/>
  <cols>
    <col min="1" max="1" width="40.88671875" customWidth="1"/>
    <col min="2" max="2" width="14.88671875" customWidth="1"/>
    <col min="3" max="4" width="14" bestFit="1" customWidth="1"/>
    <col min="5" max="5" width="14" style="12" bestFit="1" customWidth="1"/>
    <col min="6" max="7" width="12.88671875" bestFit="1" customWidth="1"/>
    <col min="8" max="8" width="14" bestFit="1" customWidth="1"/>
    <col min="9" max="11" width="17.109375" customWidth="1"/>
    <col min="12" max="12" width="15.33203125" customWidth="1"/>
    <col min="13" max="13" width="15.44140625" customWidth="1"/>
  </cols>
  <sheetData>
    <row r="1" spans="1:13" ht="36" customHeight="1" thickBot="1">
      <c r="A1" s="481" t="s">
        <v>296</v>
      </c>
      <c r="B1" s="481"/>
      <c r="C1" s="481"/>
      <c r="D1" s="481"/>
      <c r="E1" s="481"/>
      <c r="F1" s="481"/>
      <c r="G1" s="481"/>
      <c r="H1" s="481"/>
      <c r="I1" s="2"/>
      <c r="J1" s="2"/>
      <c r="K1" s="2"/>
      <c r="L1" s="2"/>
      <c r="M1" s="2"/>
    </row>
    <row r="2" spans="1:13" ht="12.75" customHeight="1" thickBot="1">
      <c r="A2" s="47" t="s">
        <v>297</v>
      </c>
      <c r="B2" s="48" t="s">
        <v>302</v>
      </c>
      <c r="C2" s="48" t="s">
        <v>199</v>
      </c>
      <c r="D2" s="48" t="s">
        <v>200</v>
      </c>
      <c r="E2" s="48" t="s">
        <v>201</v>
      </c>
      <c r="F2" s="48" t="s">
        <v>202</v>
      </c>
      <c r="G2" s="48" t="s">
        <v>203</v>
      </c>
      <c r="H2" s="49" t="s">
        <v>204</v>
      </c>
      <c r="I2" s="5"/>
      <c r="J2" s="5"/>
      <c r="K2" s="5"/>
      <c r="L2" s="5"/>
      <c r="M2" s="5"/>
    </row>
    <row r="3" spans="1:13" ht="12.75" customHeight="1">
      <c r="A3" s="50" t="s">
        <v>211</v>
      </c>
      <c r="B3" s="50"/>
      <c r="C3" s="45">
        <v>3961800</v>
      </c>
      <c r="D3" s="46">
        <v>3330000</v>
      </c>
      <c r="E3" s="46">
        <v>14350000</v>
      </c>
      <c r="F3" s="46">
        <v>750000</v>
      </c>
      <c r="G3" s="157">
        <v>410000</v>
      </c>
      <c r="H3" s="157">
        <v>22801800</v>
      </c>
      <c r="I3" s="2"/>
      <c r="J3" s="2"/>
      <c r="K3" s="2"/>
      <c r="L3" s="2"/>
      <c r="M3" s="2"/>
    </row>
    <row r="4" spans="1:13" ht="12.75" customHeight="1">
      <c r="A4" s="51" t="s">
        <v>216</v>
      </c>
      <c r="B4" s="50"/>
      <c r="C4" s="45">
        <v>58334</v>
      </c>
      <c r="D4" s="46">
        <v>58334</v>
      </c>
      <c r="E4" s="46">
        <v>58334</v>
      </c>
      <c r="F4" s="46">
        <v>58334</v>
      </c>
      <c r="G4" s="157">
        <v>58334</v>
      </c>
      <c r="H4" s="157">
        <v>291670</v>
      </c>
      <c r="I4" s="5"/>
      <c r="J4" s="5"/>
      <c r="K4" s="5"/>
      <c r="L4" s="5"/>
      <c r="M4" s="5"/>
    </row>
    <row r="5" spans="1:13" ht="12.75" customHeight="1">
      <c r="A5" s="51" t="s">
        <v>230</v>
      </c>
      <c r="B5" s="50"/>
      <c r="C5" s="45">
        <v>250000</v>
      </c>
      <c r="D5" s="46">
        <v>250000</v>
      </c>
      <c r="E5" s="46">
        <v>250000</v>
      </c>
      <c r="F5" s="46">
        <v>250000</v>
      </c>
      <c r="G5" s="157">
        <v>250000</v>
      </c>
      <c r="H5" s="157">
        <v>1250000</v>
      </c>
      <c r="I5" s="2"/>
      <c r="J5" s="2"/>
      <c r="K5" s="2"/>
      <c r="L5" s="2"/>
      <c r="M5" s="2"/>
    </row>
    <row r="6" spans="1:13" ht="12.75" customHeight="1">
      <c r="A6" s="51" t="s">
        <v>207</v>
      </c>
      <c r="B6" s="50"/>
      <c r="C6" s="45">
        <v>1160000</v>
      </c>
      <c r="D6" s="46">
        <v>1010000</v>
      </c>
      <c r="E6" s="46">
        <v>1510000</v>
      </c>
      <c r="F6" s="46">
        <v>1110000</v>
      </c>
      <c r="G6" s="157">
        <v>1260000</v>
      </c>
      <c r="H6" s="157">
        <v>6050000</v>
      </c>
      <c r="I6" s="5"/>
      <c r="J6" s="5"/>
      <c r="K6" s="5"/>
      <c r="L6" s="5"/>
      <c r="M6" s="5"/>
    </row>
    <row r="7" spans="1:13" ht="12.75" customHeight="1">
      <c r="A7" s="51" t="s">
        <v>285</v>
      </c>
      <c r="B7" s="50"/>
      <c r="C7" s="45">
        <v>80000</v>
      </c>
      <c r="D7" s="46">
        <v>0</v>
      </c>
      <c r="E7" s="46">
        <v>0</v>
      </c>
      <c r="F7" s="46">
        <v>0</v>
      </c>
      <c r="G7" s="157">
        <v>0</v>
      </c>
      <c r="H7" s="157">
        <v>80000</v>
      </c>
      <c r="I7" s="2"/>
      <c r="J7" s="2"/>
      <c r="K7" s="2"/>
      <c r="L7" s="2"/>
      <c r="M7" s="2"/>
    </row>
    <row r="8" spans="1:13" ht="12.75" customHeight="1">
      <c r="A8" s="51" t="s">
        <v>217</v>
      </c>
      <c r="B8" s="50"/>
      <c r="C8" s="45">
        <v>150000</v>
      </c>
      <c r="D8" s="46">
        <v>430000</v>
      </c>
      <c r="E8" s="46">
        <v>100000</v>
      </c>
      <c r="F8" s="46">
        <v>100000</v>
      </c>
      <c r="G8" s="157">
        <v>100000</v>
      </c>
      <c r="H8" s="157">
        <v>880000</v>
      </c>
      <c r="I8" s="2"/>
      <c r="J8" s="2"/>
      <c r="K8" s="2"/>
      <c r="L8" s="2"/>
      <c r="M8" s="2"/>
    </row>
    <row r="9" spans="1:13" ht="12.75" customHeight="1" thickBot="1">
      <c r="A9" s="53" t="s">
        <v>208</v>
      </c>
      <c r="B9" s="53"/>
      <c r="C9" s="54">
        <v>7457300</v>
      </c>
      <c r="D9" s="55">
        <v>5037500</v>
      </c>
      <c r="E9" s="55">
        <v>8242500</v>
      </c>
      <c r="F9" s="55">
        <v>4003500</v>
      </c>
      <c r="G9" s="158">
        <v>5092000</v>
      </c>
      <c r="H9" s="158">
        <v>29832800</v>
      </c>
      <c r="I9" s="5"/>
      <c r="J9" s="5"/>
      <c r="K9" s="5"/>
      <c r="L9" s="5"/>
      <c r="M9" s="5"/>
    </row>
    <row r="10" spans="1:13" ht="12.75" customHeight="1" thickTop="1">
      <c r="A10" s="52" t="s">
        <v>298</v>
      </c>
      <c r="B10" s="52"/>
      <c r="C10" s="159">
        <f>SUM(C3:C9)</f>
        <v>13117434</v>
      </c>
      <c r="D10" s="159">
        <f>SUM(D3:D9)</f>
        <v>10115834</v>
      </c>
      <c r="E10" s="159">
        <f t="shared" ref="E10:H10" si="0">SUM(E3:E9)</f>
        <v>24510834</v>
      </c>
      <c r="F10" s="159">
        <f t="shared" si="0"/>
        <v>6271834</v>
      </c>
      <c r="G10" s="159">
        <f t="shared" si="0"/>
        <v>7170334</v>
      </c>
      <c r="H10" s="159">
        <f t="shared" si="0"/>
        <v>61186270</v>
      </c>
      <c r="I10" s="2"/>
      <c r="J10" s="2"/>
      <c r="K10" s="2"/>
      <c r="L10" s="2"/>
      <c r="M10" s="2"/>
    </row>
    <row r="11" spans="1:13" ht="12.75" customHeight="1">
      <c r="A11" s="3"/>
      <c r="B11" s="3"/>
      <c r="C11" s="3"/>
      <c r="D11" s="3"/>
      <c r="E11" s="9"/>
      <c r="F11" s="3"/>
      <c r="G11" s="1"/>
      <c r="H11" s="2"/>
      <c r="I11" s="2"/>
      <c r="J11" s="2"/>
      <c r="K11" s="2"/>
      <c r="L11" s="2"/>
      <c r="M11" s="2"/>
    </row>
    <row r="12" spans="1:13" ht="12.75" customHeight="1">
      <c r="A12" s="4"/>
      <c r="B12" s="4"/>
      <c r="C12" s="4"/>
      <c r="D12" s="4"/>
      <c r="E12" s="10"/>
      <c r="F12" s="4"/>
      <c r="G12" s="7"/>
      <c r="H12" s="5"/>
      <c r="I12" s="5"/>
      <c r="J12" s="5"/>
      <c r="K12" s="5"/>
      <c r="L12" s="5"/>
      <c r="M12" s="5"/>
    </row>
    <row r="13" spans="1:13" ht="12.75" customHeight="1">
      <c r="A13" s="3"/>
      <c r="B13" s="3"/>
      <c r="C13" s="3"/>
      <c r="D13" s="3"/>
      <c r="E13" s="9"/>
      <c r="F13" s="3"/>
      <c r="G13" s="6"/>
      <c r="H13" s="2"/>
      <c r="I13" s="2"/>
      <c r="J13" s="2"/>
      <c r="K13" s="2"/>
      <c r="L13" s="2"/>
      <c r="M13" s="2"/>
    </row>
    <row r="14" spans="1:13" ht="36" customHeight="1" thickBot="1">
      <c r="A14" s="481" t="s">
        <v>296</v>
      </c>
      <c r="B14" s="481"/>
      <c r="C14" s="481"/>
      <c r="D14" s="481"/>
      <c r="E14" s="481"/>
      <c r="F14" s="481"/>
      <c r="G14" s="481"/>
      <c r="H14" s="481"/>
      <c r="I14" s="2"/>
      <c r="J14" s="2"/>
      <c r="K14" s="2"/>
      <c r="L14" s="2"/>
      <c r="M14" s="2"/>
    </row>
    <row r="15" spans="1:13" ht="12.75" customHeight="1" thickBot="1">
      <c r="A15" s="47" t="s">
        <v>297</v>
      </c>
      <c r="B15" s="48" t="s">
        <v>302</v>
      </c>
      <c r="C15" s="48" t="s">
        <v>199</v>
      </c>
      <c r="D15" s="48" t="s">
        <v>200</v>
      </c>
      <c r="E15" s="48" t="s">
        <v>201</v>
      </c>
      <c r="F15" s="48" t="s">
        <v>202</v>
      </c>
      <c r="G15" s="48" t="s">
        <v>203</v>
      </c>
      <c r="H15" s="49" t="s">
        <v>204</v>
      </c>
      <c r="I15" s="5"/>
      <c r="J15" s="5"/>
      <c r="K15" s="5"/>
      <c r="L15" s="5"/>
      <c r="M15" s="5"/>
    </row>
    <row r="16" spans="1:13" ht="12.75" customHeight="1">
      <c r="A16" s="50" t="s">
        <v>211</v>
      </c>
      <c r="B16" s="50"/>
      <c r="C16" s="45">
        <v>3961800</v>
      </c>
      <c r="D16" s="46">
        <v>3330000</v>
      </c>
      <c r="E16" s="46">
        <v>13900000</v>
      </c>
      <c r="F16" s="46">
        <v>750000</v>
      </c>
      <c r="G16" s="157">
        <v>410000</v>
      </c>
      <c r="H16" s="157">
        <f>SUM(C16:G16)</f>
        <v>22351800</v>
      </c>
      <c r="I16" s="2"/>
      <c r="J16" s="2"/>
      <c r="K16" s="2"/>
      <c r="L16" s="2"/>
      <c r="M16" s="2"/>
    </row>
    <row r="17" spans="1:13" ht="12.75" customHeight="1">
      <c r="A17" s="51" t="s">
        <v>216</v>
      </c>
      <c r="B17" s="50"/>
      <c r="C17" s="45">
        <v>58334</v>
      </c>
      <c r="D17" s="46">
        <v>58334</v>
      </c>
      <c r="E17" s="46">
        <v>58334</v>
      </c>
      <c r="F17" s="46">
        <v>58334</v>
      </c>
      <c r="G17" s="157">
        <v>58334</v>
      </c>
      <c r="H17" s="157">
        <v>291670</v>
      </c>
      <c r="I17" s="5"/>
      <c r="J17" s="5"/>
      <c r="K17" s="5"/>
      <c r="L17" s="5"/>
      <c r="M17" s="5"/>
    </row>
    <row r="18" spans="1:13" ht="12.75" customHeight="1">
      <c r="A18" s="51" t="s">
        <v>230</v>
      </c>
      <c r="B18" s="50"/>
      <c r="C18" s="45">
        <v>250000</v>
      </c>
      <c r="D18" s="46">
        <v>250000</v>
      </c>
      <c r="E18" s="46">
        <v>250000</v>
      </c>
      <c r="F18" s="46">
        <v>250000</v>
      </c>
      <c r="G18" s="157">
        <v>250000</v>
      </c>
      <c r="H18" s="157">
        <v>1250000</v>
      </c>
      <c r="I18" s="2"/>
      <c r="J18" s="2"/>
      <c r="K18" s="2"/>
      <c r="L18" s="2"/>
      <c r="M18" s="2"/>
    </row>
    <row r="19" spans="1:13" ht="12.75" customHeight="1">
      <c r="A19" s="51" t="s">
        <v>207</v>
      </c>
      <c r="B19" s="50"/>
      <c r="C19" s="45">
        <v>1160000</v>
      </c>
      <c r="D19" s="46">
        <v>1010000</v>
      </c>
      <c r="E19" s="46">
        <v>1510000</v>
      </c>
      <c r="F19" s="46">
        <v>1110000</v>
      </c>
      <c r="G19" s="157">
        <v>1260000</v>
      </c>
      <c r="H19" s="157">
        <v>6050000</v>
      </c>
      <c r="I19" s="5"/>
      <c r="J19" s="5"/>
      <c r="K19" s="5"/>
      <c r="L19" s="5"/>
      <c r="M19" s="5"/>
    </row>
    <row r="20" spans="1:13" ht="12.75" customHeight="1">
      <c r="A20" s="51" t="s">
        <v>285</v>
      </c>
      <c r="B20" s="50"/>
      <c r="C20" s="45">
        <v>80000</v>
      </c>
      <c r="D20" s="46">
        <v>0</v>
      </c>
      <c r="E20" s="46">
        <v>0</v>
      </c>
      <c r="F20" s="46">
        <v>0</v>
      </c>
      <c r="G20" s="157">
        <v>0</v>
      </c>
      <c r="H20" s="157">
        <v>80000</v>
      </c>
      <c r="I20" s="2"/>
      <c r="J20" s="2"/>
      <c r="K20" s="2"/>
      <c r="L20" s="2"/>
      <c r="M20" s="2"/>
    </row>
    <row r="21" spans="1:13" ht="12.75" customHeight="1">
      <c r="A21" s="51" t="s">
        <v>217</v>
      </c>
      <c r="B21" s="50"/>
      <c r="C21" s="45">
        <v>150000</v>
      </c>
      <c r="D21" s="46">
        <v>460000</v>
      </c>
      <c r="E21" s="46">
        <v>550000</v>
      </c>
      <c r="F21" s="46">
        <v>100000</v>
      </c>
      <c r="G21" s="157">
        <v>100000</v>
      </c>
      <c r="H21" s="157">
        <f>SUM(C21:G21)</f>
        <v>1360000</v>
      </c>
      <c r="I21" s="2"/>
      <c r="J21" s="2"/>
      <c r="K21" s="2"/>
      <c r="L21" s="2"/>
      <c r="M21" s="2"/>
    </row>
    <row r="22" spans="1:13" ht="12.75" customHeight="1" thickBot="1">
      <c r="A22" s="108" t="s">
        <v>208</v>
      </c>
      <c r="B22" s="108"/>
      <c r="C22" s="109">
        <v>7469300</v>
      </c>
      <c r="D22" s="110">
        <v>5337500</v>
      </c>
      <c r="E22" s="110">
        <v>8242500</v>
      </c>
      <c r="F22" s="110">
        <v>4153500</v>
      </c>
      <c r="G22" s="160">
        <v>5092000</v>
      </c>
      <c r="H22" s="160">
        <v>30294800</v>
      </c>
      <c r="I22" s="5"/>
      <c r="J22" s="5"/>
      <c r="K22" s="5"/>
      <c r="L22" s="5"/>
      <c r="M22" s="5"/>
    </row>
    <row r="23" spans="1:13" ht="12.75" customHeight="1" thickTop="1">
      <c r="A23" s="111" t="s">
        <v>298</v>
      </c>
      <c r="B23" s="111"/>
      <c r="C23" s="161">
        <f>SUM(C16:C22)</f>
        <v>13129434</v>
      </c>
      <c r="D23" s="161">
        <f>SUM(D16:D22)</f>
        <v>10445834</v>
      </c>
      <c r="E23" s="161">
        <f t="shared" ref="E23:H23" si="1">SUM(E16:E22)</f>
        <v>24510834</v>
      </c>
      <c r="F23" s="161">
        <f t="shared" si="1"/>
        <v>6421834</v>
      </c>
      <c r="G23" s="161">
        <f t="shared" si="1"/>
        <v>7170334</v>
      </c>
      <c r="H23" s="161">
        <f t="shared" si="1"/>
        <v>61678270</v>
      </c>
      <c r="I23" s="2"/>
      <c r="J23" s="2"/>
      <c r="K23" s="2"/>
      <c r="L23" s="2"/>
      <c r="M23" s="2"/>
    </row>
    <row r="24" spans="1:13" ht="12.75" customHeight="1">
      <c r="A24" s="3"/>
      <c r="B24" s="3"/>
      <c r="C24" s="3"/>
      <c r="D24" s="3"/>
      <c r="E24" s="9"/>
      <c r="F24" s="3"/>
      <c r="G24" s="1"/>
      <c r="H24" s="2"/>
      <c r="I24" s="2"/>
      <c r="J24" s="2"/>
      <c r="K24" s="2"/>
      <c r="L24" s="2"/>
      <c r="M24" s="2"/>
    </row>
    <row r="25" spans="1:13" ht="12.75" customHeight="1">
      <c r="A25" s="3" t="s">
        <v>510</v>
      </c>
      <c r="B25" s="3"/>
      <c r="C25" s="3"/>
      <c r="D25" s="3"/>
      <c r="E25" s="9"/>
      <c r="F25" s="3"/>
      <c r="G25" s="1"/>
      <c r="H25" s="2"/>
      <c r="I25" s="2"/>
      <c r="J25" s="2"/>
      <c r="K25" s="2"/>
      <c r="L25" s="2"/>
      <c r="M25" s="2"/>
    </row>
    <row r="26" spans="1:13" ht="12.75" customHeight="1">
      <c r="A26" s="3"/>
      <c r="B26" s="3"/>
      <c r="C26" s="3"/>
      <c r="D26" s="3"/>
      <c r="E26" s="9"/>
      <c r="F26" s="3"/>
      <c r="G26" s="1"/>
      <c r="H26" s="2"/>
      <c r="I26" s="2"/>
      <c r="J26" s="2"/>
      <c r="K26" s="2"/>
      <c r="L26" s="2"/>
      <c r="M26" s="2"/>
    </row>
    <row r="27" spans="1:13" ht="12.75" customHeight="1">
      <c r="A27" s="4"/>
      <c r="B27" s="4"/>
      <c r="C27" s="4"/>
      <c r="D27" s="4"/>
      <c r="E27" s="10"/>
      <c r="F27" s="4"/>
      <c r="G27" s="7"/>
      <c r="H27" s="5"/>
      <c r="I27" s="5"/>
      <c r="J27" s="5"/>
      <c r="K27" s="5"/>
      <c r="L27" s="5"/>
      <c r="M27" s="5"/>
    </row>
    <row r="28" spans="1:13" ht="12.75" customHeight="1" thickBot="1">
      <c r="A28" s="481" t="s">
        <v>296</v>
      </c>
      <c r="B28" s="481"/>
      <c r="C28" s="481"/>
      <c r="D28" s="481"/>
      <c r="E28" s="481"/>
      <c r="F28" s="481"/>
      <c r="G28" s="481"/>
      <c r="H28" s="481"/>
      <c r="I28" s="2"/>
      <c r="J28" s="2"/>
      <c r="K28" s="2"/>
      <c r="L28" s="2"/>
      <c r="M28" s="2"/>
    </row>
    <row r="29" spans="1:13" ht="12.75" customHeight="1" thickBot="1">
      <c r="A29" s="47" t="s">
        <v>297</v>
      </c>
      <c r="B29" s="48" t="s">
        <v>302</v>
      </c>
      <c r="C29" s="48" t="s">
        <v>199</v>
      </c>
      <c r="D29" s="48" t="s">
        <v>200</v>
      </c>
      <c r="E29" s="48" t="s">
        <v>201</v>
      </c>
      <c r="F29" s="48" t="s">
        <v>202</v>
      </c>
      <c r="G29" s="48" t="s">
        <v>203</v>
      </c>
      <c r="H29" s="49" t="s">
        <v>204</v>
      </c>
      <c r="I29" s="2"/>
      <c r="J29" s="2"/>
      <c r="K29" s="2"/>
      <c r="L29" s="2"/>
      <c r="M29" s="2"/>
    </row>
    <row r="30" spans="1:13" ht="12.75" customHeight="1">
      <c r="A30" s="50" t="s">
        <v>211</v>
      </c>
      <c r="B30" s="50"/>
      <c r="C30" s="45">
        <v>3738300</v>
      </c>
      <c r="D30" s="46">
        <v>3330000</v>
      </c>
      <c r="E30" s="46">
        <v>13900000</v>
      </c>
      <c r="F30" s="46">
        <v>750000</v>
      </c>
      <c r="G30" s="157">
        <v>410000</v>
      </c>
      <c r="H30" s="157">
        <v>22098300</v>
      </c>
      <c r="I30" s="5"/>
      <c r="J30" s="5"/>
      <c r="K30" s="5"/>
      <c r="L30" s="5"/>
      <c r="M30" s="5"/>
    </row>
    <row r="31" spans="1:13" ht="12.75" customHeight="1">
      <c r="A31" s="51" t="s">
        <v>216</v>
      </c>
      <c r="B31" s="50"/>
      <c r="C31" s="45">
        <v>58334</v>
      </c>
      <c r="D31" s="46">
        <v>58334</v>
      </c>
      <c r="E31" s="46">
        <v>58334</v>
      </c>
      <c r="F31" s="46">
        <v>58334</v>
      </c>
      <c r="G31" s="157">
        <v>58334</v>
      </c>
      <c r="H31" s="157">
        <v>291670</v>
      </c>
      <c r="I31" s="2"/>
      <c r="J31" s="2"/>
      <c r="K31" s="2"/>
      <c r="L31" s="2"/>
      <c r="M31" s="2"/>
    </row>
    <row r="32" spans="1:13" ht="12.75" customHeight="1">
      <c r="A32" s="51" t="s">
        <v>230</v>
      </c>
      <c r="B32" s="50"/>
      <c r="C32" s="45">
        <v>250000</v>
      </c>
      <c r="D32" s="46">
        <v>250000</v>
      </c>
      <c r="E32" s="46">
        <v>250000</v>
      </c>
      <c r="F32" s="46">
        <v>250000</v>
      </c>
      <c r="G32" s="157">
        <v>250000</v>
      </c>
      <c r="H32" s="157">
        <v>1250000</v>
      </c>
      <c r="I32" s="2"/>
      <c r="J32" s="2"/>
      <c r="K32" s="2"/>
      <c r="L32" s="2"/>
      <c r="M32" s="2"/>
    </row>
    <row r="33" spans="1:13" ht="12.75" customHeight="1">
      <c r="A33" s="51" t="s">
        <v>207</v>
      </c>
      <c r="B33" s="50"/>
      <c r="C33" s="45">
        <v>1160000</v>
      </c>
      <c r="D33" s="46">
        <v>1010000</v>
      </c>
      <c r="E33" s="46">
        <v>1510000</v>
      </c>
      <c r="F33" s="46">
        <v>1110000</v>
      </c>
      <c r="G33" s="157">
        <v>1260000</v>
      </c>
      <c r="H33" s="157">
        <v>6050000</v>
      </c>
      <c r="I33" s="5"/>
      <c r="J33" s="5"/>
      <c r="K33" s="5"/>
      <c r="L33" s="5"/>
      <c r="M33" s="5"/>
    </row>
    <row r="34" spans="1:13" ht="12.75" customHeight="1">
      <c r="A34" s="51" t="s">
        <v>285</v>
      </c>
      <c r="B34" s="50"/>
      <c r="C34" s="45">
        <v>80000</v>
      </c>
      <c r="D34" s="46">
        <v>0</v>
      </c>
      <c r="E34" s="46">
        <v>0</v>
      </c>
      <c r="F34" s="46">
        <v>0</v>
      </c>
      <c r="G34" s="157">
        <v>0</v>
      </c>
      <c r="H34" s="157">
        <v>80000</v>
      </c>
      <c r="I34" s="2"/>
      <c r="J34" s="2"/>
      <c r="K34" s="2"/>
      <c r="L34" s="2"/>
      <c r="M34" s="2"/>
    </row>
    <row r="35" spans="1:13" ht="12.75" customHeight="1">
      <c r="A35" s="51" t="s">
        <v>217</v>
      </c>
      <c r="B35" s="50"/>
      <c r="C35" s="45">
        <v>150000</v>
      </c>
      <c r="D35" s="46">
        <v>460000</v>
      </c>
      <c r="E35" s="46">
        <v>550000</v>
      </c>
      <c r="F35" s="46">
        <v>100000</v>
      </c>
      <c r="G35" s="157">
        <v>100000</v>
      </c>
      <c r="H35" s="157">
        <f>SUM(C35:G35)</f>
        <v>1360000</v>
      </c>
      <c r="I35" s="5"/>
      <c r="J35" s="5"/>
      <c r="K35" s="5"/>
      <c r="L35" s="5"/>
      <c r="M35" s="5"/>
    </row>
    <row r="36" spans="1:13" ht="12.75" customHeight="1" thickBot="1">
      <c r="A36" s="108" t="s">
        <v>208</v>
      </c>
      <c r="B36" s="108"/>
      <c r="C36" s="109">
        <v>7692800</v>
      </c>
      <c r="D36" s="110">
        <v>5337500</v>
      </c>
      <c r="E36" s="110">
        <v>8242500</v>
      </c>
      <c r="F36" s="110">
        <v>4153500</v>
      </c>
      <c r="G36" s="160">
        <v>5092000</v>
      </c>
      <c r="H36" s="160">
        <v>30294800</v>
      </c>
      <c r="I36" s="2"/>
      <c r="J36" s="2"/>
      <c r="K36" s="2"/>
      <c r="L36" s="2"/>
      <c r="M36" s="2"/>
    </row>
    <row r="37" spans="1:13" ht="12.75" customHeight="1" thickTop="1">
      <c r="A37" s="111" t="s">
        <v>298</v>
      </c>
      <c r="B37" s="111"/>
      <c r="C37" s="161">
        <f>SUM(C30:C36)</f>
        <v>13129434</v>
      </c>
      <c r="D37" s="161">
        <f>SUM(D30:D36)</f>
        <v>10445834</v>
      </c>
      <c r="E37" s="161">
        <f t="shared" ref="E37:H37" si="2">SUM(E30:E36)</f>
        <v>24510834</v>
      </c>
      <c r="F37" s="161">
        <f t="shared" si="2"/>
        <v>6421834</v>
      </c>
      <c r="G37" s="161">
        <f t="shared" si="2"/>
        <v>7170334</v>
      </c>
      <c r="H37" s="161">
        <f t="shared" si="2"/>
        <v>61424770</v>
      </c>
      <c r="I37" s="5"/>
      <c r="J37" s="5"/>
      <c r="K37" s="5"/>
      <c r="L37" s="5"/>
      <c r="M37" s="5"/>
    </row>
    <row r="38" spans="1:13" ht="12.75" customHeight="1">
      <c r="A38" s="3"/>
      <c r="B38" s="3"/>
      <c r="C38" s="3"/>
      <c r="D38" s="3"/>
      <c r="E38" s="9"/>
      <c r="F38" s="3"/>
      <c r="G38" s="1"/>
      <c r="H38" s="2"/>
      <c r="I38" s="2"/>
      <c r="J38" s="2"/>
      <c r="K38" s="2"/>
      <c r="L38" s="2"/>
      <c r="M38" s="2"/>
    </row>
    <row r="39" spans="1:13" ht="12.75" customHeight="1">
      <c r="A39" s="3">
        <v>42059</v>
      </c>
      <c r="B39" s="3"/>
      <c r="C39" s="3"/>
      <c r="D39" s="3"/>
      <c r="E39" s="9"/>
      <c r="F39" s="3"/>
      <c r="G39" s="1"/>
      <c r="H39" s="2"/>
      <c r="I39" s="2"/>
      <c r="J39" s="2"/>
      <c r="K39" s="2"/>
      <c r="L39" s="2"/>
      <c r="M39" s="2"/>
    </row>
    <row r="40" spans="1:13" ht="12.75" customHeight="1">
      <c r="A40" s="4"/>
      <c r="B40" s="4"/>
      <c r="C40" s="4"/>
      <c r="D40" s="4"/>
      <c r="E40" s="10"/>
      <c r="F40" s="4"/>
      <c r="G40" s="7"/>
      <c r="H40" s="5"/>
      <c r="I40" s="5"/>
      <c r="J40" s="5"/>
      <c r="K40" s="5"/>
      <c r="L40" s="5"/>
      <c r="M40" s="5"/>
    </row>
    <row r="41" spans="1:13" ht="12.75" customHeight="1">
      <c r="A41" s="3"/>
      <c r="B41" s="3"/>
      <c r="C41" s="3"/>
      <c r="D41" s="3"/>
      <c r="E41" s="9"/>
      <c r="F41" s="3"/>
      <c r="G41" s="1"/>
      <c r="H41" s="2"/>
      <c r="I41" s="2"/>
      <c r="J41" s="2"/>
      <c r="K41" s="2"/>
      <c r="L41" s="2"/>
      <c r="M41" s="2"/>
    </row>
    <row r="42" spans="1:13" ht="12.75" customHeight="1">
      <c r="A42" s="4"/>
      <c r="B42" s="4"/>
      <c r="C42" s="4"/>
      <c r="D42" s="4"/>
      <c r="E42" s="10"/>
      <c r="F42" s="4"/>
      <c r="G42" s="7"/>
      <c r="H42" s="5"/>
      <c r="I42" s="5"/>
      <c r="J42" s="5"/>
      <c r="K42" s="5"/>
      <c r="L42" s="5"/>
      <c r="M42" s="5"/>
    </row>
    <row r="43" spans="1:13" ht="12.75" customHeight="1">
      <c r="A43" s="3"/>
      <c r="B43" s="3"/>
      <c r="C43" s="3"/>
      <c r="D43" s="3"/>
      <c r="E43" s="9"/>
      <c r="F43" s="3"/>
      <c r="G43" s="6"/>
      <c r="H43" s="2"/>
      <c r="I43" s="2"/>
      <c r="J43" s="2"/>
      <c r="K43" s="2"/>
      <c r="L43" s="2"/>
      <c r="M43" s="2"/>
    </row>
    <row r="44" spans="1:13" ht="12.75" customHeight="1">
      <c r="A44" s="3"/>
      <c r="B44" s="3"/>
      <c r="C44" s="3"/>
      <c r="D44" s="3"/>
      <c r="E44" s="9"/>
      <c r="F44" s="3"/>
      <c r="G44" s="1"/>
      <c r="H44" s="2"/>
      <c r="I44" s="2"/>
      <c r="J44" s="2"/>
      <c r="K44" s="2"/>
      <c r="L44" s="2"/>
      <c r="M44" s="2"/>
    </row>
    <row r="45" spans="1:13" ht="12.75" customHeight="1">
      <c r="A45" s="3"/>
      <c r="B45" s="3"/>
      <c r="C45" s="3"/>
      <c r="D45" s="3"/>
      <c r="E45" s="9"/>
      <c r="F45" s="3"/>
      <c r="G45" s="1"/>
      <c r="H45" s="2"/>
      <c r="I45" s="2"/>
      <c r="J45" s="2"/>
      <c r="K45" s="2"/>
      <c r="L45" s="2"/>
      <c r="M45" s="2"/>
    </row>
    <row r="46" spans="1:13" ht="12.75" customHeight="1">
      <c r="A46" s="4"/>
      <c r="B46" s="4"/>
      <c r="C46" s="4"/>
      <c r="D46" s="4"/>
      <c r="E46" s="10"/>
      <c r="F46" s="4"/>
      <c r="G46" s="7"/>
      <c r="H46" s="5"/>
      <c r="I46" s="5"/>
      <c r="J46" s="5"/>
      <c r="K46" s="5"/>
      <c r="L46" s="5"/>
      <c r="M46" s="5"/>
    </row>
    <row r="47" spans="1:13" ht="12.75" customHeight="1">
      <c r="A47" s="3"/>
      <c r="B47" s="3"/>
      <c r="C47" s="3"/>
      <c r="D47" s="3"/>
      <c r="E47" s="9"/>
      <c r="F47" s="3"/>
      <c r="G47" s="1"/>
      <c r="H47" s="2"/>
      <c r="I47" s="2"/>
      <c r="J47" s="2"/>
      <c r="K47" s="2"/>
      <c r="L47" s="2"/>
      <c r="M47" s="2"/>
    </row>
    <row r="48" spans="1:13" ht="12.75" customHeight="1">
      <c r="A48" s="3"/>
      <c r="B48" s="3"/>
      <c r="C48" s="3"/>
      <c r="D48" s="3"/>
      <c r="E48" s="9"/>
      <c r="F48" s="3"/>
      <c r="G48" s="1"/>
      <c r="H48" s="2"/>
      <c r="I48" s="2"/>
      <c r="J48" s="2"/>
      <c r="K48" s="2"/>
      <c r="L48" s="2"/>
      <c r="M48" s="2"/>
    </row>
    <row r="49" spans="1:13" ht="12.75" customHeight="1">
      <c r="A49" s="4"/>
      <c r="B49" s="4"/>
      <c r="C49" s="4"/>
      <c r="D49" s="4"/>
      <c r="E49" s="10"/>
      <c r="F49" s="4"/>
      <c r="G49" s="7"/>
      <c r="H49" s="5"/>
      <c r="I49" s="5"/>
      <c r="J49" s="5"/>
      <c r="K49" s="5"/>
      <c r="L49" s="5"/>
      <c r="M49" s="5"/>
    </row>
    <row r="50" spans="1:13" ht="12.75" customHeight="1">
      <c r="A50" s="3"/>
      <c r="B50" s="3"/>
      <c r="C50" s="3"/>
      <c r="D50" s="3"/>
      <c r="E50" s="9"/>
      <c r="F50" s="3"/>
      <c r="G50" s="1"/>
      <c r="H50" s="2"/>
      <c r="I50" s="2"/>
      <c r="J50" s="2"/>
      <c r="K50" s="2"/>
      <c r="L50" s="2"/>
      <c r="M50" s="2"/>
    </row>
    <row r="51" spans="1:13" ht="12.75" customHeight="1">
      <c r="A51" s="3"/>
      <c r="B51" s="3"/>
      <c r="C51" s="3"/>
      <c r="D51" s="3"/>
      <c r="E51" s="9"/>
      <c r="F51" s="3"/>
      <c r="G51" s="1"/>
      <c r="H51" s="2"/>
      <c r="I51" s="2"/>
      <c r="J51" s="2"/>
      <c r="K51" s="2"/>
      <c r="L51" s="2"/>
      <c r="M51" s="2"/>
    </row>
    <row r="52" spans="1:13" ht="12.75" customHeight="1">
      <c r="A52" s="4"/>
      <c r="B52" s="4"/>
      <c r="C52" s="4"/>
      <c r="D52" s="4"/>
      <c r="E52" s="10"/>
      <c r="F52" s="4"/>
      <c r="G52" s="7"/>
      <c r="H52" s="5"/>
      <c r="I52" s="5"/>
      <c r="J52" s="5"/>
      <c r="K52" s="5"/>
      <c r="L52" s="5"/>
      <c r="M52" s="5"/>
    </row>
    <row r="53" spans="1:13" ht="12.75" customHeight="1">
      <c r="A53" s="3"/>
      <c r="B53" s="3"/>
      <c r="C53" s="3"/>
      <c r="D53" s="3"/>
      <c r="E53" s="9"/>
      <c r="F53" s="3"/>
      <c r="G53" s="1"/>
      <c r="H53" s="2"/>
      <c r="I53" s="2"/>
      <c r="J53" s="2"/>
      <c r="K53" s="2"/>
      <c r="L53" s="2"/>
      <c r="M53" s="2"/>
    </row>
    <row r="54" spans="1:13" ht="12.75" customHeight="1">
      <c r="A54" s="3"/>
      <c r="B54" s="3"/>
      <c r="C54" s="3"/>
      <c r="D54" s="3"/>
      <c r="E54" s="9"/>
      <c r="F54" s="3"/>
      <c r="G54" s="1"/>
      <c r="H54" s="2"/>
      <c r="I54" s="2"/>
      <c r="J54" s="2"/>
      <c r="K54" s="2"/>
      <c r="L54" s="2"/>
      <c r="M54" s="2"/>
    </row>
    <row r="55" spans="1:13" ht="12.75" customHeight="1">
      <c r="A55" s="4"/>
      <c r="B55" s="4"/>
      <c r="C55" s="4"/>
      <c r="D55" s="4"/>
      <c r="E55" s="10"/>
      <c r="F55" s="4"/>
      <c r="G55" s="7"/>
      <c r="H55" s="5"/>
      <c r="I55" s="5"/>
      <c r="J55" s="5"/>
      <c r="K55" s="5"/>
      <c r="L55" s="5"/>
      <c r="M55" s="5"/>
    </row>
    <row r="56" spans="1:13" ht="12.75" customHeight="1">
      <c r="A56" s="3"/>
      <c r="B56" s="3"/>
      <c r="C56" s="3"/>
      <c r="D56" s="3"/>
      <c r="E56" s="9"/>
      <c r="F56" s="3"/>
      <c r="G56" s="1"/>
      <c r="H56" s="2"/>
      <c r="I56" s="2"/>
      <c r="J56" s="2"/>
      <c r="K56" s="2"/>
      <c r="L56" s="2"/>
      <c r="M56" s="2"/>
    </row>
    <row r="57" spans="1:13" ht="12.75" customHeight="1">
      <c r="A57" s="3"/>
      <c r="B57" s="3"/>
      <c r="C57" s="3"/>
      <c r="D57" s="3"/>
      <c r="E57" s="9"/>
      <c r="F57" s="3"/>
      <c r="G57" s="1"/>
      <c r="H57" s="2"/>
      <c r="I57" s="2"/>
      <c r="J57" s="2"/>
      <c r="K57" s="2"/>
      <c r="L57" s="2"/>
      <c r="M57" s="2"/>
    </row>
    <row r="58" spans="1:13" ht="12.75" customHeight="1">
      <c r="A58" s="4"/>
      <c r="B58" s="4"/>
      <c r="C58" s="4"/>
      <c r="D58" s="4"/>
      <c r="E58" s="10"/>
      <c r="F58" s="4"/>
      <c r="G58" s="7"/>
      <c r="H58" s="5"/>
      <c r="I58" s="5"/>
      <c r="J58" s="5"/>
      <c r="K58" s="5"/>
      <c r="L58" s="5"/>
      <c r="M58" s="5"/>
    </row>
    <row r="59" spans="1:13" ht="12.75" customHeight="1">
      <c r="A59" s="3"/>
      <c r="B59" s="3"/>
      <c r="C59" s="3"/>
      <c r="D59" s="3"/>
      <c r="E59" s="9"/>
      <c r="F59" s="3"/>
      <c r="G59" s="1"/>
      <c r="H59" s="2"/>
      <c r="I59" s="2"/>
      <c r="J59" s="2"/>
      <c r="K59" s="2"/>
      <c r="L59" s="2"/>
      <c r="M59" s="2"/>
    </row>
    <row r="60" spans="1:13" ht="12.75" customHeight="1">
      <c r="A60" s="3"/>
      <c r="B60" s="3"/>
      <c r="C60" s="3"/>
      <c r="D60" s="3"/>
      <c r="E60" s="9"/>
      <c r="F60" s="3"/>
      <c r="G60" s="1"/>
      <c r="H60" s="2"/>
      <c r="I60" s="2"/>
      <c r="J60" s="2"/>
      <c r="K60" s="2"/>
      <c r="L60" s="2"/>
      <c r="M60" s="2"/>
    </row>
    <row r="61" spans="1:13" ht="12.75" customHeight="1">
      <c r="A61" s="4"/>
      <c r="B61" s="4"/>
      <c r="C61" s="4"/>
      <c r="D61" s="4"/>
      <c r="E61" s="10"/>
      <c r="F61" s="4"/>
      <c r="G61" s="7"/>
      <c r="H61" s="5"/>
      <c r="I61" s="5"/>
      <c r="J61" s="5"/>
      <c r="K61" s="5"/>
      <c r="L61" s="5"/>
      <c r="M61" s="5"/>
    </row>
    <row r="62" spans="1:13" ht="12.75" customHeight="1">
      <c r="A62" s="3"/>
      <c r="B62" s="3"/>
      <c r="C62" s="3"/>
      <c r="D62" s="3"/>
      <c r="E62" s="9"/>
      <c r="F62" s="3"/>
      <c r="G62" s="1"/>
      <c r="H62" s="2"/>
      <c r="I62" s="2"/>
      <c r="J62" s="2"/>
      <c r="K62" s="2"/>
      <c r="L62" s="2"/>
      <c r="M62" s="2"/>
    </row>
    <row r="63" spans="1:13" ht="12.75" customHeight="1">
      <c r="A63" s="3"/>
      <c r="B63" s="3"/>
      <c r="C63" s="3"/>
      <c r="D63" s="3"/>
      <c r="E63" s="9"/>
      <c r="F63" s="3"/>
      <c r="G63" s="1"/>
      <c r="H63" s="2"/>
      <c r="I63" s="2"/>
      <c r="J63" s="2"/>
      <c r="K63" s="2"/>
      <c r="L63" s="2"/>
      <c r="M63" s="2"/>
    </row>
    <row r="64" spans="1:13" ht="12.75" customHeight="1">
      <c r="A64" s="4"/>
      <c r="B64" s="4"/>
      <c r="C64" s="4"/>
      <c r="D64" s="4"/>
      <c r="E64" s="10"/>
      <c r="F64" s="4"/>
      <c r="G64" s="7"/>
      <c r="H64" s="5"/>
      <c r="I64" s="5"/>
      <c r="J64" s="5"/>
      <c r="K64" s="5"/>
      <c r="L64" s="5"/>
      <c r="M64" s="5"/>
    </row>
    <row r="65" spans="1:13" ht="12.75" customHeight="1">
      <c r="A65" s="3"/>
      <c r="B65" s="3"/>
      <c r="C65" s="3"/>
      <c r="D65" s="3"/>
      <c r="E65" s="9"/>
      <c r="F65" s="3"/>
      <c r="G65" s="1"/>
      <c r="H65" s="2"/>
      <c r="I65" s="2"/>
      <c r="J65" s="2"/>
      <c r="K65" s="2"/>
      <c r="L65" s="2"/>
      <c r="M65" s="2"/>
    </row>
    <row r="66" spans="1:13" ht="12.75" customHeight="1">
      <c r="A66" s="4"/>
      <c r="B66" s="4"/>
      <c r="C66" s="4"/>
      <c r="D66" s="4"/>
      <c r="E66" s="10"/>
      <c r="F66" s="4"/>
      <c r="G66" s="7"/>
      <c r="H66" s="5"/>
      <c r="I66" s="5"/>
      <c r="J66" s="5"/>
      <c r="K66" s="5"/>
      <c r="L66" s="5"/>
      <c r="M66" s="5"/>
    </row>
    <row r="67" spans="1:13" ht="12.75" customHeight="1">
      <c r="A67" s="3"/>
      <c r="B67" s="3"/>
      <c r="C67" s="3"/>
      <c r="D67" s="3"/>
      <c r="E67" s="9"/>
      <c r="F67" s="3"/>
      <c r="G67" s="1"/>
      <c r="H67" s="2"/>
      <c r="I67" s="2"/>
      <c r="J67" s="2"/>
      <c r="K67" s="2"/>
      <c r="L67" s="2"/>
      <c r="M67" s="2"/>
    </row>
    <row r="68" spans="1:13" ht="12.75" customHeight="1">
      <c r="A68" s="3"/>
      <c r="B68" s="3"/>
      <c r="C68" s="3"/>
      <c r="D68" s="3"/>
      <c r="E68" s="9"/>
      <c r="F68" s="3"/>
      <c r="G68" s="1"/>
      <c r="H68" s="2"/>
      <c r="I68" s="2"/>
      <c r="J68" s="2"/>
      <c r="K68" s="2"/>
      <c r="L68" s="2"/>
      <c r="M68" s="2"/>
    </row>
    <row r="69" spans="1:13" ht="12.75" customHeight="1">
      <c r="A69" s="4"/>
      <c r="B69" s="4"/>
      <c r="C69" s="4"/>
      <c r="D69" s="4"/>
      <c r="E69" s="10"/>
      <c r="F69" s="4"/>
      <c r="G69" s="7"/>
      <c r="H69" s="5"/>
      <c r="I69" s="5"/>
      <c r="J69" s="5"/>
      <c r="K69" s="5"/>
      <c r="L69" s="5"/>
      <c r="M69" s="5"/>
    </row>
    <row r="70" spans="1:13" ht="12.75" customHeight="1">
      <c r="A70" s="3"/>
      <c r="B70" s="3"/>
      <c r="C70" s="3"/>
      <c r="D70" s="3"/>
      <c r="E70" s="9"/>
      <c r="F70" s="3"/>
      <c r="G70" s="1"/>
      <c r="H70" s="2"/>
      <c r="I70" s="2"/>
      <c r="J70" s="2"/>
      <c r="K70" s="2"/>
      <c r="L70" s="2"/>
      <c r="M70" s="2"/>
    </row>
    <row r="71" spans="1:13" ht="12.75" customHeight="1">
      <c r="A71" s="4"/>
      <c r="B71" s="4"/>
      <c r="C71" s="4"/>
      <c r="D71" s="4"/>
      <c r="E71" s="10"/>
      <c r="F71" s="4"/>
      <c r="G71" s="7"/>
      <c r="H71" s="5"/>
      <c r="I71" s="5"/>
      <c r="J71" s="5"/>
      <c r="K71" s="5"/>
      <c r="L71" s="5"/>
      <c r="M71" s="5"/>
    </row>
    <row r="72" spans="1:13" ht="12.75" customHeight="1">
      <c r="A72" s="3"/>
      <c r="B72" s="3"/>
      <c r="C72" s="3"/>
      <c r="D72" s="3"/>
      <c r="E72" s="9"/>
      <c r="F72" s="3"/>
      <c r="G72" s="1"/>
      <c r="H72" s="2"/>
      <c r="I72" s="2"/>
      <c r="J72" s="2"/>
      <c r="K72" s="2"/>
      <c r="L72" s="2"/>
      <c r="M72" s="2"/>
    </row>
    <row r="73" spans="1:13" ht="12.75" customHeight="1">
      <c r="A73" s="3"/>
      <c r="B73" s="3"/>
      <c r="C73" s="3"/>
      <c r="D73" s="3"/>
      <c r="E73" s="9"/>
      <c r="F73" s="3"/>
      <c r="G73" s="1"/>
      <c r="H73" s="2"/>
      <c r="I73" s="2"/>
      <c r="J73" s="2"/>
      <c r="K73" s="2"/>
      <c r="L73" s="2"/>
      <c r="M73" s="2"/>
    </row>
    <row r="74" spans="1:13" ht="12.75" customHeight="1">
      <c r="A74" s="4"/>
      <c r="B74" s="4"/>
      <c r="C74" s="4"/>
      <c r="D74" s="4"/>
      <c r="E74" s="10"/>
      <c r="F74" s="4"/>
      <c r="G74" s="7"/>
      <c r="H74" s="5"/>
      <c r="I74" s="5"/>
      <c r="J74" s="5"/>
      <c r="K74" s="5"/>
      <c r="L74" s="5"/>
      <c r="M74" s="5"/>
    </row>
    <row r="75" spans="1:13" ht="12.75" customHeight="1">
      <c r="A75" s="3"/>
      <c r="B75" s="3"/>
      <c r="C75" s="3"/>
      <c r="D75" s="3"/>
      <c r="E75" s="9"/>
      <c r="F75" s="3"/>
      <c r="G75" s="6"/>
      <c r="H75" s="2"/>
      <c r="I75" s="2"/>
      <c r="J75" s="2"/>
      <c r="K75" s="2"/>
      <c r="L75" s="2"/>
      <c r="M75" s="2"/>
    </row>
    <row r="76" spans="1:13" ht="12.75" customHeight="1">
      <c r="A76" s="3"/>
      <c r="B76" s="3"/>
      <c r="C76" s="3"/>
      <c r="D76" s="3"/>
      <c r="E76" s="9"/>
      <c r="F76" s="3"/>
      <c r="G76" s="1"/>
      <c r="H76" s="2"/>
      <c r="I76" s="2"/>
      <c r="J76" s="2"/>
      <c r="K76" s="2"/>
      <c r="L76" s="2"/>
      <c r="M76" s="2"/>
    </row>
    <row r="77" spans="1:13" ht="12.75" customHeight="1">
      <c r="A77" s="4"/>
      <c r="B77" s="4"/>
      <c r="C77" s="4"/>
      <c r="D77" s="4"/>
      <c r="E77" s="10"/>
      <c r="F77" s="4"/>
      <c r="G77" s="7"/>
      <c r="H77" s="5"/>
      <c r="I77" s="5"/>
      <c r="J77" s="5"/>
      <c r="K77" s="5"/>
      <c r="L77" s="5"/>
      <c r="M77" s="5"/>
    </row>
    <row r="78" spans="1:13" ht="12.75" customHeight="1">
      <c r="A78" s="3"/>
      <c r="B78" s="3"/>
      <c r="C78" s="3"/>
      <c r="D78" s="3"/>
      <c r="E78" s="9"/>
      <c r="F78" s="3"/>
      <c r="G78" s="1"/>
      <c r="H78" s="2"/>
      <c r="I78" s="2"/>
      <c r="J78" s="2"/>
      <c r="K78" s="2"/>
      <c r="L78" s="2"/>
      <c r="M78" s="2"/>
    </row>
    <row r="79" spans="1:13" ht="12.75" customHeight="1">
      <c r="A79" s="4"/>
      <c r="B79" s="4"/>
      <c r="C79" s="4"/>
      <c r="D79" s="4"/>
      <c r="E79" s="10"/>
      <c r="F79" s="4"/>
      <c r="G79" s="7"/>
      <c r="H79" s="5"/>
      <c r="I79" s="5"/>
      <c r="J79" s="5"/>
      <c r="K79" s="5"/>
      <c r="L79" s="5"/>
      <c r="M79" s="5"/>
    </row>
    <row r="80" spans="1:13" ht="12.75" customHeight="1">
      <c r="A80" s="3"/>
      <c r="B80" s="3"/>
      <c r="C80" s="3"/>
      <c r="D80" s="3"/>
      <c r="E80" s="9"/>
      <c r="F80" s="3"/>
      <c r="G80" s="1"/>
      <c r="H80" s="2"/>
      <c r="I80" s="2"/>
      <c r="J80" s="2"/>
      <c r="K80" s="2"/>
      <c r="L80" s="2"/>
      <c r="M80" s="2"/>
    </row>
    <row r="81" spans="1:13" ht="12.75" customHeight="1">
      <c r="A81" s="4"/>
      <c r="B81" s="4"/>
      <c r="C81" s="4"/>
      <c r="D81" s="4"/>
      <c r="E81" s="10"/>
      <c r="F81" s="4"/>
      <c r="G81" s="7"/>
      <c r="H81" s="5"/>
      <c r="I81" s="5"/>
      <c r="J81" s="5"/>
      <c r="K81" s="5"/>
      <c r="L81" s="5"/>
      <c r="M81" s="5"/>
    </row>
    <row r="82" spans="1:13" ht="12.75" customHeight="1">
      <c r="A82" s="3"/>
      <c r="B82" s="3"/>
      <c r="C82" s="3"/>
      <c r="D82" s="3"/>
      <c r="E82" s="9"/>
      <c r="F82" s="3"/>
      <c r="G82" s="1"/>
      <c r="H82" s="2"/>
      <c r="I82" s="2"/>
      <c r="J82" s="2"/>
      <c r="K82" s="2"/>
      <c r="L82" s="2"/>
      <c r="M82" s="2"/>
    </row>
    <row r="83" spans="1:13" ht="12.75" customHeight="1">
      <c r="A83" s="4"/>
      <c r="B83" s="4"/>
      <c r="C83" s="4"/>
      <c r="D83" s="4"/>
      <c r="E83" s="10"/>
      <c r="F83" s="4"/>
      <c r="G83" s="7"/>
      <c r="H83" s="5"/>
      <c r="I83" s="5"/>
      <c r="J83" s="5"/>
      <c r="K83" s="5"/>
      <c r="L83" s="5"/>
      <c r="M83" s="5"/>
    </row>
    <row r="84" spans="1:13" ht="12.75" customHeight="1">
      <c r="A84" s="3"/>
      <c r="B84" s="3"/>
      <c r="C84" s="3"/>
      <c r="D84" s="3"/>
      <c r="E84" s="9"/>
      <c r="F84" s="3"/>
      <c r="G84" s="1"/>
      <c r="H84" s="2"/>
      <c r="I84" s="2"/>
      <c r="J84" s="2"/>
      <c r="K84" s="2"/>
      <c r="L84" s="2"/>
      <c r="M84" s="2"/>
    </row>
    <row r="85" spans="1:13" ht="12.75" customHeight="1">
      <c r="A85" s="4"/>
      <c r="B85" s="4"/>
      <c r="C85" s="4"/>
      <c r="D85" s="4"/>
      <c r="E85" s="10"/>
      <c r="F85" s="4"/>
      <c r="G85" s="7"/>
      <c r="H85" s="5"/>
      <c r="I85" s="5"/>
      <c r="J85" s="5"/>
      <c r="K85" s="5"/>
      <c r="L85" s="5"/>
      <c r="M85" s="5"/>
    </row>
    <row r="86" spans="1:13" ht="12.75" customHeight="1">
      <c r="A86" s="3"/>
      <c r="B86" s="3"/>
      <c r="C86" s="3"/>
      <c r="D86" s="3"/>
      <c r="E86" s="9"/>
      <c r="F86" s="3"/>
      <c r="G86" s="1"/>
      <c r="H86" s="2"/>
      <c r="I86" s="2"/>
      <c r="J86" s="2"/>
      <c r="K86" s="2"/>
      <c r="L86" s="2"/>
      <c r="M86" s="2"/>
    </row>
    <row r="87" spans="1:13" ht="12.75" customHeight="1">
      <c r="A87" s="4"/>
      <c r="B87" s="4"/>
      <c r="C87" s="4"/>
      <c r="D87" s="4"/>
      <c r="E87" s="10"/>
      <c r="F87" s="4"/>
      <c r="G87" s="7"/>
      <c r="H87" s="5"/>
      <c r="I87" s="5"/>
      <c r="J87" s="5"/>
      <c r="K87" s="5"/>
      <c r="L87" s="5"/>
      <c r="M87" s="5"/>
    </row>
    <row r="88" spans="1:13" ht="12.75" customHeight="1">
      <c r="A88" s="3"/>
      <c r="B88" s="3"/>
      <c r="C88" s="3"/>
      <c r="D88" s="3"/>
      <c r="E88" s="9"/>
      <c r="F88" s="3"/>
      <c r="G88" s="1"/>
      <c r="H88" s="2"/>
      <c r="I88" s="2"/>
      <c r="J88" s="2"/>
      <c r="K88" s="2"/>
      <c r="L88" s="2"/>
      <c r="M88" s="2"/>
    </row>
    <row r="89" spans="1:13" ht="12.75" customHeight="1">
      <c r="A89" s="4"/>
      <c r="B89" s="4"/>
      <c r="C89" s="4"/>
      <c r="D89" s="4"/>
      <c r="E89" s="10"/>
      <c r="F89" s="4"/>
      <c r="G89" s="7"/>
      <c r="H89" s="5"/>
      <c r="I89" s="5"/>
      <c r="J89" s="5"/>
      <c r="K89" s="5"/>
      <c r="L89" s="5"/>
      <c r="M89" s="5"/>
    </row>
    <row r="90" spans="1:13" ht="12.75" customHeight="1">
      <c r="A90" s="3"/>
      <c r="B90" s="3"/>
      <c r="C90" s="3"/>
      <c r="D90" s="3"/>
      <c r="E90" s="9"/>
      <c r="F90" s="3"/>
      <c r="G90" s="1"/>
      <c r="H90" s="2"/>
      <c r="I90" s="2"/>
      <c r="J90" s="2"/>
      <c r="K90" s="2"/>
      <c r="L90" s="2"/>
      <c r="M90" s="2"/>
    </row>
    <row r="91" spans="1:13" ht="12.75" customHeight="1">
      <c r="A91" s="3"/>
      <c r="B91" s="3"/>
      <c r="C91" s="3"/>
      <c r="D91" s="3"/>
      <c r="E91" s="9"/>
      <c r="F91" s="3"/>
      <c r="G91" s="1"/>
      <c r="H91" s="2"/>
      <c r="I91" s="2"/>
      <c r="J91" s="2"/>
      <c r="K91" s="2"/>
      <c r="L91" s="2"/>
      <c r="M91" s="2"/>
    </row>
    <row r="92" spans="1:13" ht="12.75" customHeight="1">
      <c r="A92" s="3"/>
      <c r="B92" s="3"/>
      <c r="C92" s="3"/>
      <c r="D92" s="3"/>
      <c r="E92" s="9"/>
      <c r="F92" s="3"/>
      <c r="G92" s="1"/>
      <c r="H92" s="2"/>
      <c r="I92" s="2"/>
      <c r="J92" s="2"/>
      <c r="K92" s="2"/>
      <c r="L92" s="2"/>
      <c r="M92" s="2"/>
    </row>
    <row r="93" spans="1:13" ht="12.75" customHeight="1">
      <c r="A93" s="4"/>
      <c r="B93" s="4"/>
      <c r="C93" s="4"/>
      <c r="D93" s="4"/>
      <c r="E93" s="10"/>
      <c r="F93" s="4"/>
      <c r="G93" s="7"/>
      <c r="H93" s="5"/>
      <c r="I93" s="5"/>
      <c r="J93" s="5"/>
      <c r="K93" s="5"/>
      <c r="L93" s="5"/>
      <c r="M93" s="5"/>
    </row>
    <row r="94" spans="1:13" ht="12.75" customHeight="1">
      <c r="A94" s="3"/>
      <c r="B94" s="3"/>
      <c r="C94" s="3"/>
      <c r="D94" s="3"/>
      <c r="E94" s="9"/>
      <c r="F94" s="3"/>
      <c r="G94" s="1"/>
      <c r="H94" s="2"/>
      <c r="I94" s="2"/>
      <c r="J94" s="2"/>
      <c r="K94" s="2"/>
      <c r="L94" s="2"/>
      <c r="M94" s="2"/>
    </row>
    <row r="95" spans="1:13" ht="12.75" customHeight="1">
      <c r="A95" s="3"/>
      <c r="B95" s="3"/>
      <c r="C95" s="3"/>
      <c r="D95" s="3"/>
      <c r="E95" s="9"/>
      <c r="F95" s="3"/>
      <c r="G95" s="1"/>
      <c r="H95" s="2"/>
      <c r="I95" s="2"/>
      <c r="J95" s="2"/>
      <c r="K95" s="2"/>
      <c r="L95" s="2"/>
      <c r="M95" s="2"/>
    </row>
    <row r="96" spans="1:13" ht="12.75" customHeight="1">
      <c r="A96" s="4"/>
      <c r="B96" s="4"/>
      <c r="C96" s="4"/>
      <c r="D96" s="4"/>
      <c r="E96" s="10"/>
      <c r="F96" s="4"/>
      <c r="G96" s="7"/>
      <c r="H96" s="5"/>
      <c r="I96" s="5"/>
      <c r="J96" s="5"/>
      <c r="K96" s="5"/>
      <c r="L96" s="5"/>
      <c r="M96" s="5"/>
    </row>
    <row r="97" spans="1:13" ht="12.75" customHeight="1">
      <c r="A97" s="3"/>
      <c r="B97" s="3"/>
      <c r="C97" s="3"/>
      <c r="D97" s="3"/>
      <c r="E97" s="9"/>
      <c r="F97" s="3"/>
      <c r="G97" s="1"/>
      <c r="H97" s="2"/>
      <c r="I97" s="2"/>
      <c r="J97" s="2"/>
      <c r="K97" s="2"/>
      <c r="L97" s="2"/>
      <c r="M97" s="2"/>
    </row>
    <row r="98" spans="1:13" ht="12.75" customHeight="1">
      <c r="A98" s="4"/>
      <c r="B98" s="4"/>
      <c r="C98" s="4"/>
      <c r="D98" s="4"/>
      <c r="E98" s="10"/>
      <c r="F98" s="4"/>
      <c r="G98" s="7"/>
      <c r="H98" s="5"/>
      <c r="I98" s="5"/>
      <c r="J98" s="5"/>
      <c r="K98" s="5"/>
      <c r="L98" s="5"/>
      <c r="M98" s="5"/>
    </row>
    <row r="99" spans="1:13" ht="12.75" customHeight="1">
      <c r="A99" s="3"/>
      <c r="B99" s="3"/>
      <c r="C99" s="3"/>
      <c r="D99" s="3"/>
      <c r="E99" s="9"/>
      <c r="F99" s="3"/>
      <c r="G99" s="1"/>
      <c r="H99" s="2"/>
      <c r="I99" s="2"/>
      <c r="J99" s="2"/>
      <c r="K99" s="2"/>
      <c r="L99" s="2"/>
      <c r="M99" s="2"/>
    </row>
    <row r="100" spans="1:13" ht="12.75" customHeight="1">
      <c r="A100" s="4"/>
      <c r="B100" s="4"/>
      <c r="C100" s="4"/>
      <c r="D100" s="4"/>
      <c r="E100" s="10"/>
      <c r="F100" s="4"/>
      <c r="G100" s="7"/>
      <c r="H100" s="5"/>
      <c r="I100" s="5"/>
      <c r="J100" s="5"/>
      <c r="K100" s="5"/>
      <c r="L100" s="5"/>
      <c r="M100" s="5"/>
    </row>
    <row r="101" spans="1:13" ht="12.75" customHeight="1">
      <c r="A101" s="3"/>
      <c r="B101" s="3"/>
      <c r="C101" s="3"/>
      <c r="D101" s="3"/>
      <c r="E101" s="9"/>
      <c r="F101" s="3"/>
      <c r="G101" s="1"/>
      <c r="H101" s="2"/>
      <c r="I101" s="2"/>
      <c r="J101" s="2"/>
      <c r="K101" s="2"/>
      <c r="L101" s="2"/>
      <c r="M101" s="2"/>
    </row>
    <row r="102" spans="1:13" ht="12.75" customHeight="1">
      <c r="A102" s="3"/>
      <c r="B102" s="3"/>
      <c r="C102" s="3"/>
      <c r="D102" s="3"/>
      <c r="E102" s="9"/>
      <c r="F102" s="3"/>
      <c r="G102" s="1"/>
      <c r="H102" s="2"/>
      <c r="I102" s="2"/>
      <c r="J102" s="2"/>
      <c r="K102" s="2"/>
      <c r="L102" s="2"/>
      <c r="M102" s="2"/>
    </row>
    <row r="103" spans="1:13" ht="12.75" customHeight="1">
      <c r="A103" s="4"/>
      <c r="B103" s="4"/>
      <c r="C103" s="4"/>
      <c r="D103" s="4"/>
      <c r="E103" s="10"/>
      <c r="F103" s="4"/>
      <c r="G103" s="7"/>
      <c r="H103" s="5"/>
      <c r="I103" s="5"/>
      <c r="J103" s="5"/>
      <c r="K103" s="5"/>
      <c r="L103" s="5"/>
      <c r="M103" s="5"/>
    </row>
    <row r="104" spans="1:13" ht="12.75" customHeight="1">
      <c r="A104" s="3"/>
      <c r="B104" s="3"/>
      <c r="C104" s="3"/>
      <c r="D104" s="3"/>
      <c r="E104" s="9"/>
      <c r="F104" s="3"/>
      <c r="G104" s="1"/>
      <c r="H104" s="2"/>
      <c r="I104" s="2"/>
      <c r="J104" s="2"/>
      <c r="K104" s="2"/>
      <c r="L104" s="2"/>
      <c r="M104" s="2"/>
    </row>
    <row r="105" spans="1:13" ht="12.75" customHeight="1">
      <c r="A105" s="4"/>
      <c r="B105" s="4"/>
      <c r="C105" s="4"/>
      <c r="D105" s="4"/>
      <c r="E105" s="10"/>
      <c r="F105" s="4"/>
      <c r="G105" s="7"/>
      <c r="H105" s="5"/>
      <c r="I105" s="5"/>
      <c r="J105" s="5"/>
      <c r="K105" s="5"/>
      <c r="L105" s="5"/>
      <c r="M105" s="5"/>
    </row>
    <row r="106" spans="1:13" ht="12.75" customHeight="1">
      <c r="A106" s="3"/>
      <c r="B106" s="3"/>
      <c r="C106" s="3"/>
      <c r="D106" s="3"/>
      <c r="E106" s="9"/>
      <c r="F106" s="3"/>
      <c r="G106" s="1"/>
      <c r="H106" s="2"/>
      <c r="I106" s="2"/>
      <c r="J106" s="2"/>
      <c r="K106" s="2"/>
      <c r="L106" s="2"/>
      <c r="M106" s="2"/>
    </row>
    <row r="107" spans="1:13" ht="12.75" customHeight="1">
      <c r="A107" s="4"/>
      <c r="B107" s="4"/>
      <c r="C107" s="4"/>
      <c r="D107" s="4"/>
      <c r="E107" s="10"/>
      <c r="F107" s="4"/>
      <c r="G107" s="7"/>
      <c r="H107" s="5"/>
      <c r="I107" s="5"/>
      <c r="J107" s="5"/>
      <c r="K107" s="5"/>
      <c r="L107" s="5"/>
      <c r="M107" s="5"/>
    </row>
    <row r="108" spans="1:13" ht="12.75" customHeight="1">
      <c r="A108" s="3"/>
      <c r="B108" s="3"/>
      <c r="C108" s="3"/>
      <c r="D108" s="3"/>
      <c r="E108" s="9"/>
      <c r="F108" s="3"/>
      <c r="G108" s="1"/>
      <c r="H108" s="2"/>
      <c r="I108" s="2"/>
      <c r="J108" s="2"/>
      <c r="K108" s="2"/>
      <c r="L108" s="2"/>
      <c r="M108" s="2"/>
    </row>
    <row r="109" spans="1:13" ht="12.75" customHeight="1">
      <c r="A109" s="4"/>
      <c r="B109" s="4"/>
      <c r="C109" s="4"/>
      <c r="D109" s="4"/>
      <c r="E109" s="10"/>
      <c r="F109" s="4"/>
      <c r="G109" s="7"/>
      <c r="H109" s="5"/>
      <c r="I109" s="5"/>
      <c r="J109" s="5"/>
      <c r="K109" s="5"/>
      <c r="L109" s="5"/>
      <c r="M109" s="5"/>
    </row>
    <row r="110" spans="1:13" ht="12.75" customHeight="1">
      <c r="A110" s="3"/>
      <c r="B110" s="3"/>
      <c r="C110" s="3"/>
      <c r="D110" s="3"/>
      <c r="E110" s="9"/>
      <c r="F110" s="3"/>
      <c r="G110" s="1"/>
      <c r="H110" s="2"/>
      <c r="I110" s="2"/>
      <c r="J110" s="2"/>
      <c r="K110" s="2"/>
      <c r="L110" s="2"/>
      <c r="M110" s="2"/>
    </row>
    <row r="111" spans="1:13" ht="12.75" customHeight="1">
      <c r="A111" s="4"/>
      <c r="B111" s="4"/>
      <c r="C111" s="4"/>
      <c r="D111" s="4"/>
      <c r="E111" s="10"/>
      <c r="F111" s="4"/>
      <c r="G111" s="7"/>
      <c r="H111" s="5"/>
      <c r="I111" s="5"/>
      <c r="J111" s="5"/>
      <c r="K111" s="5"/>
      <c r="L111" s="5"/>
      <c r="M111" s="5"/>
    </row>
    <row r="112" spans="1:13" ht="12.75" customHeight="1">
      <c r="A112" s="3"/>
      <c r="B112" s="3"/>
      <c r="C112" s="3"/>
      <c r="D112" s="3"/>
      <c r="E112" s="9"/>
      <c r="F112" s="3"/>
      <c r="G112" s="1"/>
      <c r="H112" s="2"/>
      <c r="I112" s="2"/>
      <c r="J112" s="2"/>
      <c r="K112" s="2"/>
      <c r="L112" s="2"/>
      <c r="M112" s="2"/>
    </row>
    <row r="113" spans="1:13" ht="12.75" customHeight="1">
      <c r="A113" s="4"/>
      <c r="B113" s="4"/>
      <c r="C113" s="4"/>
      <c r="D113" s="4"/>
      <c r="E113" s="10"/>
      <c r="F113" s="4"/>
      <c r="G113" s="7"/>
      <c r="H113" s="5"/>
      <c r="I113" s="5"/>
      <c r="J113" s="5"/>
      <c r="K113" s="5"/>
      <c r="L113" s="5"/>
      <c r="M113" s="5"/>
    </row>
    <row r="114" spans="1:13" ht="12.75" customHeight="1">
      <c r="A114" s="3"/>
      <c r="B114" s="3"/>
      <c r="C114" s="3"/>
      <c r="D114" s="3"/>
      <c r="E114" s="9"/>
      <c r="F114" s="3"/>
      <c r="G114" s="6"/>
      <c r="H114" s="2"/>
      <c r="I114" s="2"/>
      <c r="J114" s="2"/>
      <c r="K114" s="2"/>
      <c r="L114" s="2"/>
      <c r="M114" s="2"/>
    </row>
    <row r="115" spans="1:13" ht="12.75" customHeight="1">
      <c r="A115" s="3"/>
      <c r="B115" s="3"/>
      <c r="C115" s="3"/>
      <c r="D115" s="3"/>
      <c r="E115" s="9"/>
      <c r="F115" s="3"/>
      <c r="G115" s="1"/>
      <c r="H115" s="2"/>
      <c r="I115" s="2"/>
      <c r="J115" s="2"/>
      <c r="K115" s="2"/>
      <c r="L115" s="2"/>
      <c r="M115" s="2"/>
    </row>
    <row r="116" spans="1:13" ht="12.75" customHeight="1">
      <c r="A116" s="4"/>
      <c r="B116" s="4"/>
      <c r="C116" s="4"/>
      <c r="D116" s="4"/>
      <c r="E116" s="10"/>
      <c r="F116" s="4"/>
      <c r="G116" s="7"/>
      <c r="H116" s="5"/>
      <c r="I116" s="5"/>
      <c r="J116" s="5"/>
      <c r="K116" s="5"/>
      <c r="L116" s="5"/>
      <c r="M116" s="5"/>
    </row>
    <row r="117" spans="1:13" ht="12.75" customHeight="1">
      <c r="A117" s="3"/>
      <c r="B117" s="3"/>
      <c r="C117" s="3"/>
      <c r="D117" s="3"/>
      <c r="E117" s="9"/>
      <c r="F117" s="3"/>
      <c r="G117" s="1"/>
      <c r="H117" s="2"/>
      <c r="I117" s="2"/>
      <c r="J117" s="2"/>
      <c r="K117" s="2"/>
      <c r="L117" s="2"/>
      <c r="M117" s="2"/>
    </row>
    <row r="118" spans="1:13" ht="12.75" customHeight="1">
      <c r="A118" s="4"/>
      <c r="B118" s="4"/>
      <c r="C118" s="4"/>
      <c r="D118" s="4"/>
      <c r="E118" s="10"/>
      <c r="F118" s="4"/>
      <c r="G118" s="7"/>
      <c r="H118" s="5"/>
      <c r="I118" s="5"/>
      <c r="J118" s="5"/>
      <c r="K118" s="5"/>
      <c r="L118" s="5"/>
      <c r="M118" s="5"/>
    </row>
    <row r="119" spans="1:13" ht="12.75" customHeight="1">
      <c r="A119" s="3"/>
      <c r="B119" s="3"/>
      <c r="C119" s="3"/>
      <c r="D119" s="3"/>
      <c r="E119" s="9"/>
      <c r="F119" s="3"/>
      <c r="G119" s="1"/>
      <c r="H119" s="2"/>
      <c r="I119" s="2"/>
      <c r="J119" s="2"/>
      <c r="K119" s="2"/>
      <c r="L119" s="2"/>
      <c r="M119" s="2"/>
    </row>
    <row r="120" spans="1:13" ht="12.75" customHeight="1">
      <c r="A120" s="4"/>
      <c r="B120" s="4"/>
      <c r="C120" s="4"/>
      <c r="D120" s="4"/>
      <c r="E120" s="10"/>
      <c r="F120" s="4"/>
      <c r="G120" s="7"/>
      <c r="H120" s="5"/>
      <c r="I120" s="5"/>
      <c r="J120" s="5"/>
      <c r="K120" s="5"/>
      <c r="L120" s="5"/>
      <c r="M120" s="5"/>
    </row>
    <row r="121" spans="1:13" ht="12.75" customHeight="1">
      <c r="A121" s="3"/>
      <c r="B121" s="3"/>
      <c r="C121" s="3"/>
      <c r="D121" s="3"/>
      <c r="E121" s="9"/>
      <c r="F121" s="3"/>
      <c r="G121" s="1"/>
      <c r="H121" s="2"/>
      <c r="I121" s="2"/>
      <c r="J121" s="2"/>
      <c r="K121" s="2"/>
      <c r="L121" s="2"/>
      <c r="M121" s="2"/>
    </row>
    <row r="122" spans="1:13" ht="12.75" customHeight="1">
      <c r="A122" s="4"/>
      <c r="B122" s="4"/>
      <c r="C122" s="4"/>
      <c r="D122" s="4"/>
      <c r="E122" s="10"/>
      <c r="F122" s="4"/>
      <c r="G122" s="7"/>
      <c r="H122" s="5"/>
      <c r="I122" s="5"/>
      <c r="J122" s="5"/>
      <c r="K122" s="5"/>
      <c r="L122" s="5"/>
      <c r="M122" s="5"/>
    </row>
    <row r="123" spans="1:13" ht="12.75" customHeight="1">
      <c r="A123" s="3"/>
      <c r="B123" s="3"/>
      <c r="C123" s="3"/>
      <c r="D123" s="3"/>
      <c r="E123" s="9"/>
      <c r="F123" s="3"/>
      <c r="G123" s="1"/>
      <c r="H123" s="2"/>
      <c r="I123" s="2"/>
      <c r="J123" s="2"/>
      <c r="K123" s="2"/>
      <c r="L123" s="2"/>
      <c r="M123" s="2"/>
    </row>
    <row r="124" spans="1:13" ht="12.75" customHeight="1">
      <c r="A124" s="3"/>
      <c r="B124" s="3"/>
      <c r="C124" s="3"/>
      <c r="D124" s="3"/>
      <c r="E124" s="9"/>
      <c r="F124" s="3"/>
      <c r="G124" s="1"/>
      <c r="H124" s="2"/>
      <c r="I124" s="2"/>
      <c r="J124" s="2"/>
      <c r="K124" s="2"/>
      <c r="L124" s="2"/>
      <c r="M124" s="2"/>
    </row>
    <row r="125" spans="1:13" ht="12.75" customHeight="1">
      <c r="A125" s="4"/>
      <c r="B125" s="4"/>
      <c r="C125" s="4"/>
      <c r="D125" s="4"/>
      <c r="E125" s="10"/>
      <c r="F125" s="4"/>
      <c r="G125" s="7"/>
      <c r="H125" s="5"/>
      <c r="I125" s="5"/>
      <c r="J125" s="5"/>
      <c r="K125" s="5"/>
      <c r="L125" s="5"/>
      <c r="M125" s="5"/>
    </row>
    <row r="126" spans="1:13" ht="12.75" customHeight="1">
      <c r="A126" s="3"/>
      <c r="B126" s="3"/>
      <c r="C126" s="3"/>
      <c r="D126" s="3"/>
      <c r="E126" s="9"/>
      <c r="F126" s="3"/>
      <c r="G126" s="1"/>
      <c r="H126" s="2"/>
      <c r="I126" s="2"/>
      <c r="J126" s="2"/>
      <c r="K126" s="2"/>
      <c r="L126" s="2"/>
      <c r="M126" s="2"/>
    </row>
    <row r="127" spans="1:13" ht="12.75" customHeight="1">
      <c r="A127" s="3"/>
      <c r="B127" s="3"/>
      <c r="C127" s="3"/>
      <c r="D127" s="3"/>
      <c r="E127" s="9"/>
      <c r="F127" s="3"/>
      <c r="G127" s="1"/>
      <c r="H127" s="2"/>
      <c r="I127" s="2"/>
      <c r="J127" s="2"/>
      <c r="K127" s="2"/>
      <c r="L127" s="2"/>
      <c r="M127" s="2"/>
    </row>
    <row r="128" spans="1:13" ht="12.75" customHeight="1">
      <c r="A128" s="4"/>
      <c r="B128" s="4"/>
      <c r="C128" s="4"/>
      <c r="D128" s="4"/>
      <c r="E128" s="10"/>
      <c r="F128" s="4"/>
      <c r="G128" s="7"/>
      <c r="H128" s="5"/>
      <c r="I128" s="5"/>
      <c r="J128" s="5"/>
      <c r="K128" s="5"/>
      <c r="L128" s="5"/>
      <c r="M128" s="5"/>
    </row>
    <row r="129" spans="1:13" ht="12.75" customHeight="1">
      <c r="A129" s="3"/>
      <c r="B129" s="3"/>
      <c r="C129" s="3"/>
      <c r="D129" s="3"/>
      <c r="E129" s="9"/>
      <c r="F129" s="3"/>
      <c r="G129" s="1"/>
      <c r="H129" s="2"/>
      <c r="I129" s="2"/>
      <c r="J129" s="2"/>
      <c r="K129" s="2"/>
      <c r="L129" s="2"/>
      <c r="M129" s="2"/>
    </row>
    <row r="130" spans="1:13" ht="12.75" customHeight="1">
      <c r="A130" s="4"/>
      <c r="B130" s="4"/>
      <c r="C130" s="4"/>
      <c r="D130" s="4"/>
      <c r="E130" s="10"/>
      <c r="F130" s="4"/>
      <c r="G130" s="7"/>
      <c r="H130" s="5"/>
      <c r="I130" s="5"/>
      <c r="J130" s="5"/>
      <c r="K130" s="5"/>
      <c r="L130" s="5"/>
      <c r="M130" s="5"/>
    </row>
    <row r="131" spans="1:13" ht="12.75" customHeight="1">
      <c r="A131" s="3"/>
      <c r="B131" s="3"/>
      <c r="C131" s="3"/>
      <c r="D131" s="3"/>
      <c r="E131" s="9"/>
      <c r="F131" s="3"/>
      <c r="G131" s="1"/>
      <c r="H131" s="2"/>
      <c r="I131" s="2"/>
      <c r="J131" s="2"/>
      <c r="K131" s="2"/>
      <c r="L131" s="2"/>
      <c r="M131" s="2"/>
    </row>
    <row r="132" spans="1:13" ht="12.75" customHeight="1">
      <c r="A132" s="3"/>
      <c r="B132" s="3"/>
      <c r="C132" s="3"/>
      <c r="D132" s="3"/>
      <c r="E132" s="9"/>
      <c r="F132" s="3"/>
      <c r="G132" s="1"/>
      <c r="H132" s="2"/>
      <c r="I132" s="2"/>
      <c r="J132" s="2"/>
      <c r="K132" s="2"/>
      <c r="L132" s="2"/>
      <c r="M132" s="2"/>
    </row>
    <row r="133" spans="1:13" ht="12.75" customHeight="1">
      <c r="A133" s="4"/>
      <c r="B133" s="4"/>
      <c r="C133" s="4"/>
      <c r="D133" s="4"/>
      <c r="E133" s="10"/>
      <c r="F133" s="4"/>
      <c r="G133" s="7"/>
      <c r="H133" s="5"/>
      <c r="I133" s="5"/>
      <c r="J133" s="5"/>
      <c r="K133" s="5"/>
      <c r="L133" s="5"/>
      <c r="M133" s="5"/>
    </row>
    <row r="134" spans="1:13" ht="12.75" customHeight="1">
      <c r="A134" s="3"/>
      <c r="B134" s="3"/>
      <c r="C134" s="3"/>
      <c r="D134" s="3"/>
      <c r="E134" s="9"/>
      <c r="F134" s="3"/>
      <c r="G134" s="1"/>
      <c r="H134" s="2"/>
      <c r="I134" s="2"/>
      <c r="J134" s="2"/>
      <c r="K134" s="2"/>
      <c r="L134" s="2"/>
      <c r="M134" s="2"/>
    </row>
    <row r="135" spans="1:13" ht="12.75" customHeight="1">
      <c r="A135" s="4"/>
      <c r="B135" s="4"/>
      <c r="C135" s="4"/>
      <c r="D135" s="4"/>
      <c r="E135" s="10"/>
      <c r="F135" s="4"/>
      <c r="G135" s="7"/>
      <c r="H135" s="5"/>
      <c r="I135" s="5"/>
      <c r="J135" s="5"/>
      <c r="K135" s="5"/>
      <c r="L135" s="5"/>
      <c r="M135" s="5"/>
    </row>
    <row r="136" spans="1:13" ht="12.75" customHeight="1">
      <c r="A136" s="3"/>
      <c r="B136" s="3"/>
      <c r="C136" s="3"/>
      <c r="D136" s="3"/>
      <c r="E136" s="9"/>
      <c r="F136" s="3"/>
      <c r="G136" s="1"/>
      <c r="H136" s="2"/>
      <c r="I136" s="2"/>
      <c r="J136" s="2"/>
      <c r="K136" s="2"/>
      <c r="L136" s="2"/>
      <c r="M136" s="2"/>
    </row>
    <row r="137" spans="1:13" ht="12.75" customHeight="1">
      <c r="A137" s="3"/>
      <c r="B137" s="3"/>
      <c r="C137" s="3"/>
      <c r="D137" s="3"/>
      <c r="E137" s="9"/>
      <c r="F137" s="3"/>
      <c r="G137" s="1"/>
      <c r="H137" s="2"/>
      <c r="I137" s="2"/>
      <c r="J137" s="2"/>
      <c r="K137" s="2"/>
      <c r="L137" s="2"/>
      <c r="M137" s="2"/>
    </row>
    <row r="138" spans="1:13" s="12" customFormat="1" ht="12.75" customHeight="1">
      <c r="A138" s="9"/>
      <c r="B138" s="9"/>
      <c r="C138" s="9"/>
      <c r="D138" s="11"/>
      <c r="E138" s="11"/>
      <c r="F138" s="9"/>
      <c r="G138" s="15"/>
      <c r="H138" s="14"/>
      <c r="I138" s="14"/>
      <c r="J138" s="14"/>
      <c r="K138" s="14"/>
      <c r="L138" s="14"/>
      <c r="M138" s="14"/>
    </row>
    <row r="139" spans="1:13" ht="12.75" customHeight="1">
      <c r="A139" s="3"/>
      <c r="B139" s="3"/>
      <c r="C139" s="3"/>
      <c r="D139" s="3"/>
      <c r="E139" s="9"/>
      <c r="F139" s="3"/>
      <c r="G139" s="1"/>
      <c r="H139" s="2"/>
      <c r="I139" s="2"/>
      <c r="J139" s="2"/>
      <c r="K139" s="2"/>
      <c r="L139" s="2"/>
      <c r="M139" s="2"/>
    </row>
    <row r="140" spans="1:13" ht="12.75" customHeight="1">
      <c r="A140" s="4"/>
      <c r="B140" s="4"/>
      <c r="C140" s="4"/>
      <c r="D140" s="4"/>
      <c r="E140" s="10"/>
      <c r="F140" s="4"/>
      <c r="G140" s="7"/>
      <c r="H140" s="5"/>
      <c r="I140" s="5"/>
      <c r="J140" s="5"/>
      <c r="K140" s="5"/>
      <c r="L140" s="5"/>
      <c r="M140" s="5"/>
    </row>
    <row r="141" spans="1:13" ht="12.75" customHeight="1">
      <c r="A141" s="3"/>
      <c r="B141" s="3"/>
      <c r="C141" s="3"/>
      <c r="D141" s="3"/>
      <c r="E141" s="9"/>
      <c r="F141" s="3"/>
      <c r="G141" s="1"/>
      <c r="H141" s="2"/>
      <c r="I141" s="2"/>
      <c r="J141" s="2"/>
      <c r="K141" s="2"/>
      <c r="L141" s="2"/>
      <c r="M141" s="2"/>
    </row>
    <row r="142" spans="1:13" ht="12.75" customHeight="1">
      <c r="A142" s="4"/>
      <c r="B142" s="4"/>
      <c r="C142" s="4"/>
      <c r="D142" s="4"/>
      <c r="E142" s="10"/>
      <c r="F142" s="4"/>
      <c r="G142" s="7"/>
      <c r="H142" s="5"/>
      <c r="I142" s="5"/>
      <c r="J142" s="5"/>
      <c r="K142" s="5"/>
      <c r="L142" s="5"/>
      <c r="M142" s="5"/>
    </row>
    <row r="143" spans="1:13" ht="12.75" customHeight="1">
      <c r="A143" s="3"/>
      <c r="B143" s="3"/>
      <c r="C143" s="3"/>
      <c r="D143" s="3"/>
      <c r="E143" s="9"/>
      <c r="F143" s="3"/>
      <c r="G143" s="1"/>
      <c r="H143" s="2"/>
      <c r="I143" s="2"/>
      <c r="J143" s="2"/>
      <c r="K143" s="2"/>
      <c r="L143" s="2"/>
      <c r="M143" s="2"/>
    </row>
    <row r="144" spans="1:13" ht="12.75" customHeight="1">
      <c r="A144" s="4"/>
      <c r="B144" s="4"/>
      <c r="C144" s="4"/>
      <c r="D144" s="4"/>
      <c r="E144" s="10"/>
      <c r="F144" s="4"/>
      <c r="G144" s="7"/>
      <c r="H144" s="5"/>
      <c r="I144" s="5"/>
      <c r="J144" s="5"/>
      <c r="K144" s="5"/>
      <c r="L144" s="5"/>
      <c r="M144" s="5"/>
    </row>
    <row r="145" spans="1:13" ht="12.75" customHeight="1">
      <c r="A145" s="3"/>
      <c r="B145" s="3"/>
      <c r="C145" s="3"/>
      <c r="D145" s="3"/>
      <c r="E145" s="9"/>
      <c r="F145" s="3"/>
      <c r="G145" s="1"/>
      <c r="H145" s="2"/>
      <c r="I145" s="2"/>
      <c r="J145" s="2"/>
      <c r="K145" s="2"/>
      <c r="L145" s="2"/>
      <c r="M145" s="2"/>
    </row>
    <row r="146" spans="1:13" ht="12.75" customHeight="1">
      <c r="A146" s="4"/>
      <c r="B146" s="4"/>
      <c r="C146" s="4"/>
      <c r="D146" s="4"/>
      <c r="E146" s="10"/>
      <c r="F146" s="4"/>
      <c r="G146" s="7"/>
      <c r="H146" s="5"/>
      <c r="I146" s="5"/>
      <c r="J146" s="5"/>
      <c r="K146" s="5"/>
      <c r="L146" s="5"/>
      <c r="M146" s="5"/>
    </row>
    <row r="147" spans="1:13" ht="12.75" customHeight="1">
      <c r="A147" s="3"/>
      <c r="B147" s="3"/>
      <c r="C147" s="3"/>
      <c r="D147" s="3"/>
      <c r="E147" s="9"/>
      <c r="F147" s="3"/>
      <c r="G147" s="1"/>
      <c r="H147" s="2"/>
      <c r="I147" s="2"/>
      <c r="J147" s="2"/>
      <c r="K147" s="2"/>
      <c r="L147" s="2"/>
      <c r="M147" s="2"/>
    </row>
    <row r="148" spans="1:13" ht="12.75" customHeight="1">
      <c r="A148" s="4"/>
      <c r="B148" s="4"/>
      <c r="C148" s="4"/>
      <c r="D148" s="4"/>
      <c r="E148" s="10"/>
      <c r="F148" s="4"/>
      <c r="G148" s="7"/>
      <c r="H148" s="5"/>
      <c r="I148" s="5"/>
      <c r="J148" s="5"/>
      <c r="K148" s="5"/>
      <c r="L148" s="5"/>
      <c r="M148" s="5"/>
    </row>
    <row r="149" spans="1:13" ht="12.75" customHeight="1">
      <c r="A149" s="3"/>
      <c r="B149" s="3"/>
      <c r="C149" s="3"/>
      <c r="D149" s="3"/>
      <c r="E149" s="9"/>
      <c r="F149" s="3"/>
      <c r="G149" s="1"/>
      <c r="H149" s="2"/>
      <c r="I149" s="2"/>
      <c r="J149" s="2"/>
      <c r="K149" s="2"/>
      <c r="L149" s="2"/>
      <c r="M149" s="2"/>
    </row>
    <row r="150" spans="1:13" ht="12.75" customHeight="1">
      <c r="A150" s="4"/>
      <c r="B150" s="4"/>
      <c r="C150" s="4"/>
      <c r="D150" s="4"/>
      <c r="E150" s="10"/>
      <c r="F150" s="4"/>
      <c r="G150" s="7"/>
      <c r="H150" s="5"/>
      <c r="I150" s="5"/>
      <c r="J150" s="5"/>
      <c r="K150" s="5"/>
      <c r="L150" s="5"/>
      <c r="M150" s="5"/>
    </row>
    <row r="151" spans="1:13" ht="12.75" customHeight="1">
      <c r="A151" s="3"/>
      <c r="B151" s="3"/>
      <c r="C151" s="3"/>
      <c r="D151" s="3"/>
      <c r="E151" s="9"/>
      <c r="F151" s="3"/>
      <c r="G151" s="1"/>
      <c r="H151" s="2"/>
      <c r="I151" s="2"/>
      <c r="J151" s="2"/>
      <c r="K151" s="2"/>
      <c r="L151" s="2"/>
      <c r="M151" s="2"/>
    </row>
    <row r="152" spans="1:13" ht="12.75" customHeight="1">
      <c r="A152" s="4"/>
      <c r="B152" s="4"/>
      <c r="C152" s="4"/>
      <c r="D152" s="4"/>
      <c r="E152" s="10"/>
      <c r="F152" s="4"/>
      <c r="G152" s="7"/>
      <c r="H152" s="5"/>
      <c r="I152" s="5"/>
      <c r="J152" s="5"/>
      <c r="K152" s="5"/>
      <c r="L152" s="5"/>
      <c r="M152" s="5"/>
    </row>
    <row r="153" spans="1:13" ht="12.75" customHeight="1">
      <c r="A153" s="3"/>
      <c r="B153" s="3"/>
      <c r="C153" s="3"/>
      <c r="D153" s="3"/>
      <c r="E153" s="9"/>
      <c r="F153" s="3"/>
      <c r="G153" s="1"/>
      <c r="H153" s="2"/>
      <c r="I153" s="2"/>
      <c r="J153" s="2"/>
      <c r="K153" s="2"/>
      <c r="L153" s="2"/>
      <c r="M153" s="2"/>
    </row>
    <row r="154" spans="1:13" ht="12.75" customHeight="1">
      <c r="A154" s="4"/>
      <c r="B154" s="4"/>
      <c r="C154" s="4"/>
      <c r="D154" s="4"/>
      <c r="E154" s="10"/>
      <c r="F154" s="4"/>
      <c r="G154" s="7"/>
      <c r="H154" s="5"/>
      <c r="I154" s="5"/>
      <c r="J154" s="5"/>
      <c r="K154" s="5"/>
      <c r="L154" s="5"/>
      <c r="M154" s="5"/>
    </row>
    <row r="155" spans="1:13" ht="12.75" customHeight="1">
      <c r="A155" s="3"/>
      <c r="B155" s="3"/>
      <c r="C155" s="3"/>
      <c r="D155" s="3"/>
      <c r="E155" s="9"/>
      <c r="F155" s="3"/>
      <c r="G155" s="1"/>
      <c r="H155" s="2"/>
      <c r="I155" s="2"/>
      <c r="J155" s="2"/>
      <c r="K155" s="2"/>
      <c r="L155" s="2"/>
      <c r="M155" s="2"/>
    </row>
    <row r="156" spans="1:13" ht="12.75" customHeight="1">
      <c r="A156" s="4"/>
      <c r="B156" s="4"/>
      <c r="C156" s="4"/>
      <c r="D156" s="4"/>
      <c r="E156" s="10"/>
      <c r="F156" s="4"/>
      <c r="G156" s="7"/>
      <c r="H156" s="5"/>
      <c r="I156" s="5"/>
      <c r="J156" s="5"/>
      <c r="K156" s="5"/>
      <c r="L156" s="5"/>
      <c r="M156" s="5"/>
    </row>
    <row r="157" spans="1:13" ht="12.75" customHeight="1">
      <c r="A157" s="3"/>
      <c r="B157" s="3"/>
      <c r="C157" s="3"/>
      <c r="D157" s="3"/>
      <c r="E157" s="9"/>
      <c r="F157" s="3"/>
      <c r="G157" s="1"/>
      <c r="H157" s="2"/>
      <c r="I157" s="2"/>
      <c r="J157" s="2"/>
      <c r="K157" s="2"/>
      <c r="L157" s="2"/>
      <c r="M157" s="2"/>
    </row>
    <row r="158" spans="1:13" ht="12.75" customHeight="1">
      <c r="A158" s="4"/>
      <c r="B158" s="4"/>
      <c r="C158" s="4"/>
      <c r="D158" s="4"/>
      <c r="E158" s="10"/>
      <c r="F158" s="4"/>
      <c r="G158" s="7"/>
      <c r="H158" s="5"/>
      <c r="I158" s="5"/>
      <c r="J158" s="5"/>
      <c r="K158" s="5"/>
      <c r="L158" s="5"/>
      <c r="M158" s="5"/>
    </row>
    <row r="159" spans="1:13" ht="12.75" customHeight="1">
      <c r="A159" s="3"/>
      <c r="B159" s="3"/>
      <c r="C159" s="3"/>
      <c r="D159" s="3"/>
      <c r="E159" s="9"/>
      <c r="F159" s="3"/>
      <c r="G159" s="1"/>
      <c r="H159" s="2"/>
      <c r="I159" s="2"/>
      <c r="J159" s="2"/>
      <c r="K159" s="2"/>
      <c r="L159" s="2"/>
      <c r="M159" s="2"/>
    </row>
    <row r="160" spans="1:13" ht="12.75" customHeight="1">
      <c r="A160" s="4"/>
      <c r="B160" s="4"/>
      <c r="C160" s="4"/>
      <c r="D160" s="4"/>
      <c r="E160" s="10"/>
      <c r="F160" s="4"/>
      <c r="G160" s="7"/>
      <c r="H160" s="5"/>
      <c r="I160" s="5"/>
      <c r="J160" s="5"/>
      <c r="K160" s="5"/>
      <c r="L160" s="5"/>
      <c r="M160" s="5"/>
    </row>
    <row r="161" spans="1:13" ht="12.75" customHeight="1">
      <c r="A161" s="3"/>
      <c r="B161" s="3"/>
      <c r="C161" s="3"/>
      <c r="D161" s="3"/>
      <c r="E161" s="9"/>
      <c r="F161" s="3"/>
      <c r="G161" s="1"/>
      <c r="H161" s="2"/>
      <c r="I161" s="2"/>
      <c r="J161" s="2"/>
      <c r="K161" s="2"/>
      <c r="L161" s="2"/>
      <c r="M161" s="2"/>
    </row>
    <row r="162" spans="1:13" ht="12.75" customHeight="1">
      <c r="A162" s="4"/>
      <c r="B162" s="4"/>
      <c r="C162" s="4"/>
      <c r="D162" s="4"/>
      <c r="E162" s="10"/>
      <c r="F162" s="4"/>
      <c r="G162" s="7"/>
      <c r="H162" s="5"/>
      <c r="I162" s="5"/>
      <c r="J162" s="5"/>
      <c r="K162" s="5"/>
      <c r="L162" s="5"/>
      <c r="M162" s="5"/>
    </row>
    <row r="163" spans="1:13" ht="12.75" customHeight="1">
      <c r="A163" s="3"/>
      <c r="B163" s="3"/>
      <c r="C163" s="3"/>
      <c r="D163" s="3"/>
      <c r="E163" s="9"/>
      <c r="F163" s="3"/>
      <c r="G163" s="1"/>
      <c r="H163" s="2"/>
      <c r="I163" s="2"/>
      <c r="J163" s="2"/>
      <c r="K163" s="2"/>
      <c r="L163" s="2"/>
      <c r="M163" s="2"/>
    </row>
    <row r="164" spans="1:13" ht="12.75" customHeight="1">
      <c r="A164" s="4"/>
      <c r="B164" s="4"/>
      <c r="C164" s="4"/>
      <c r="D164" s="4"/>
      <c r="E164" s="10"/>
      <c r="F164" s="4"/>
      <c r="G164" s="7"/>
      <c r="H164" s="5"/>
      <c r="I164" s="5"/>
      <c r="J164" s="5"/>
      <c r="K164" s="5"/>
      <c r="L164" s="5"/>
      <c r="M164" s="5"/>
    </row>
    <row r="165" spans="1:13" ht="12.75" customHeight="1">
      <c r="A165" s="3"/>
      <c r="B165" s="3"/>
      <c r="C165" s="3"/>
      <c r="D165" s="3"/>
      <c r="E165" s="9"/>
      <c r="F165" s="3"/>
      <c r="G165" s="1"/>
      <c r="H165" s="2"/>
      <c r="I165" s="2"/>
      <c r="J165" s="2"/>
      <c r="K165" s="2"/>
      <c r="L165" s="2"/>
      <c r="M165" s="2"/>
    </row>
    <row r="166" spans="1:13" ht="12.75" customHeight="1">
      <c r="A166" s="4"/>
      <c r="B166" s="4"/>
      <c r="C166" s="4"/>
      <c r="D166" s="4"/>
      <c r="E166" s="10"/>
      <c r="F166" s="4"/>
      <c r="G166" s="7"/>
      <c r="H166" s="5"/>
      <c r="I166" s="5"/>
      <c r="J166" s="5"/>
      <c r="K166" s="5"/>
      <c r="L166" s="5"/>
      <c r="M166" s="5"/>
    </row>
    <row r="167" spans="1:13" ht="12.75" customHeight="1">
      <c r="A167" s="3"/>
      <c r="B167" s="3"/>
      <c r="C167" s="3"/>
      <c r="D167" s="3"/>
      <c r="E167" s="9"/>
      <c r="F167" s="3"/>
      <c r="G167" s="1"/>
      <c r="H167" s="2"/>
      <c r="I167" s="2"/>
      <c r="J167" s="2"/>
      <c r="K167" s="2"/>
      <c r="L167" s="2"/>
      <c r="M167" s="2"/>
    </row>
    <row r="168" spans="1:13" ht="12.75" customHeight="1">
      <c r="A168" s="4"/>
      <c r="B168" s="4"/>
      <c r="C168" s="4"/>
      <c r="D168" s="4"/>
      <c r="E168" s="10"/>
      <c r="F168" s="4"/>
      <c r="G168" s="7"/>
      <c r="H168" s="5"/>
      <c r="I168" s="5"/>
      <c r="J168" s="5"/>
      <c r="K168" s="5"/>
      <c r="L168" s="5"/>
      <c r="M168" s="5"/>
    </row>
    <row r="169" spans="1:13" ht="12.75" customHeight="1">
      <c r="A169" s="3"/>
      <c r="B169" s="3"/>
      <c r="C169" s="3"/>
      <c r="D169" s="3"/>
      <c r="E169" s="9"/>
      <c r="F169" s="3"/>
      <c r="G169" s="6"/>
      <c r="H169" s="2"/>
      <c r="I169" s="2"/>
      <c r="J169" s="2"/>
      <c r="K169" s="2"/>
      <c r="L169" s="2"/>
      <c r="M169" s="2"/>
    </row>
    <row r="170" spans="1:13" ht="12.75" customHeight="1">
      <c r="A170" s="3"/>
      <c r="B170" s="3"/>
      <c r="C170" s="3"/>
      <c r="D170" s="3"/>
      <c r="E170" s="9"/>
      <c r="F170" s="3"/>
      <c r="G170" s="1"/>
      <c r="H170" s="2"/>
      <c r="I170" s="2"/>
      <c r="J170" s="2"/>
      <c r="K170" s="2"/>
      <c r="L170" s="2"/>
      <c r="M170" s="2"/>
    </row>
    <row r="171" spans="1:13" ht="12.75" customHeight="1">
      <c r="A171" s="4"/>
      <c r="B171" s="4"/>
      <c r="C171" s="4"/>
      <c r="D171" s="4"/>
      <c r="E171" s="10"/>
      <c r="F171" s="4"/>
      <c r="G171" s="7"/>
      <c r="H171" s="5"/>
      <c r="I171" s="5"/>
      <c r="J171" s="5"/>
      <c r="K171" s="5"/>
      <c r="L171" s="5"/>
      <c r="M171" s="5"/>
    </row>
    <row r="172" spans="1:13" ht="12.75" customHeight="1">
      <c r="A172" s="3"/>
      <c r="B172" s="3"/>
      <c r="C172" s="3"/>
      <c r="D172" s="3"/>
      <c r="E172" s="9"/>
      <c r="F172" s="3"/>
      <c r="G172" s="1"/>
      <c r="H172" s="2"/>
      <c r="I172" s="2"/>
      <c r="J172" s="2"/>
      <c r="K172" s="2"/>
      <c r="L172" s="2"/>
      <c r="M172" s="2"/>
    </row>
    <row r="173" spans="1:13" ht="12.75" customHeight="1">
      <c r="A173" s="4"/>
      <c r="B173" s="4"/>
      <c r="C173" s="4"/>
      <c r="D173" s="4"/>
      <c r="E173" s="10"/>
      <c r="F173" s="4"/>
      <c r="G173" s="7"/>
      <c r="H173" s="5"/>
      <c r="I173" s="5"/>
      <c r="J173" s="5"/>
      <c r="K173" s="5"/>
      <c r="L173" s="5"/>
      <c r="M173" s="5"/>
    </row>
    <row r="174" spans="1:13" ht="12.75" customHeight="1">
      <c r="A174" s="3"/>
      <c r="B174" s="3"/>
      <c r="C174" s="3"/>
      <c r="D174" s="3"/>
      <c r="E174" s="9"/>
      <c r="F174" s="3"/>
      <c r="G174" s="1"/>
      <c r="H174" s="2"/>
      <c r="I174" s="2"/>
      <c r="J174" s="2"/>
      <c r="K174" s="2"/>
      <c r="L174" s="2"/>
      <c r="M174" s="2"/>
    </row>
    <row r="175" spans="1:13" ht="12.75" customHeight="1">
      <c r="A175" s="4"/>
      <c r="B175" s="4"/>
      <c r="C175" s="4"/>
      <c r="D175" s="4"/>
      <c r="E175" s="10"/>
      <c r="F175" s="4"/>
      <c r="G175" s="7"/>
      <c r="H175" s="5"/>
      <c r="I175" s="5"/>
      <c r="J175" s="5"/>
      <c r="K175" s="5"/>
      <c r="L175" s="5"/>
      <c r="M175" s="5"/>
    </row>
    <row r="176" spans="1:13" ht="12.75" customHeight="1">
      <c r="A176" s="3"/>
      <c r="B176" s="3"/>
      <c r="C176" s="3"/>
      <c r="D176" s="3"/>
      <c r="E176" s="9"/>
      <c r="F176" s="3"/>
      <c r="G176" s="6"/>
      <c r="H176" s="2"/>
      <c r="I176" s="2"/>
      <c r="J176" s="2"/>
      <c r="K176" s="2"/>
      <c r="L176" s="2"/>
      <c r="M176" s="2"/>
    </row>
    <row r="177" spans="1:14" ht="12.75" customHeight="1">
      <c r="A177" s="3"/>
      <c r="B177" s="3"/>
      <c r="C177" s="3"/>
      <c r="D177" s="3"/>
      <c r="E177" s="9"/>
      <c r="F177" s="3"/>
      <c r="G177" s="1"/>
      <c r="H177" s="2"/>
      <c r="I177" s="2"/>
      <c r="J177" s="2"/>
      <c r="K177" s="2"/>
      <c r="L177" s="2"/>
      <c r="M177" s="2"/>
    </row>
    <row r="178" spans="1:14" ht="12.75" customHeight="1">
      <c r="A178" s="4"/>
      <c r="B178" s="4"/>
      <c r="C178" s="4"/>
      <c r="D178" s="4"/>
      <c r="E178" s="10"/>
      <c r="F178" s="4"/>
      <c r="G178" s="7"/>
      <c r="H178" s="5"/>
      <c r="I178" s="5"/>
      <c r="J178" s="5"/>
      <c r="K178" s="5"/>
      <c r="L178" s="5"/>
      <c r="M178" s="5"/>
    </row>
    <row r="179" spans="1:14" ht="12.75" customHeight="1">
      <c r="A179" s="3"/>
      <c r="B179" s="3"/>
      <c r="C179" s="3"/>
      <c r="D179" s="3"/>
      <c r="E179" s="9"/>
      <c r="F179" s="3"/>
      <c r="G179" s="1"/>
      <c r="H179" s="2"/>
      <c r="I179" s="2"/>
      <c r="J179" s="2"/>
      <c r="K179" s="2"/>
      <c r="L179" s="2"/>
      <c r="M179" s="2"/>
    </row>
    <row r="180" spans="1:14" ht="12.75" customHeight="1">
      <c r="A180" s="4"/>
      <c r="B180" s="4"/>
      <c r="C180" s="4"/>
      <c r="D180" s="4"/>
      <c r="E180" s="10"/>
      <c r="F180" s="4"/>
      <c r="G180" s="7"/>
      <c r="H180" s="5"/>
      <c r="I180" s="5"/>
      <c r="J180" s="5"/>
      <c r="K180" s="5"/>
      <c r="L180" s="5"/>
      <c r="M180" s="5"/>
    </row>
    <row r="181" spans="1:14" ht="12.75" customHeight="1">
      <c r="A181" s="3"/>
      <c r="B181" s="3"/>
      <c r="C181" s="3"/>
      <c r="D181" s="3"/>
      <c r="E181" s="9"/>
      <c r="F181" s="3"/>
      <c r="G181" s="1"/>
      <c r="H181" s="2"/>
      <c r="I181" s="2"/>
      <c r="J181" s="2"/>
      <c r="K181" s="2"/>
      <c r="L181" s="2"/>
      <c r="M181" s="2"/>
    </row>
    <row r="182" spans="1:14" ht="12.75" customHeight="1">
      <c r="A182" s="3"/>
      <c r="B182" s="3"/>
      <c r="C182" s="3"/>
      <c r="D182" s="3"/>
      <c r="E182" s="9"/>
      <c r="F182" s="3"/>
      <c r="G182" s="1"/>
      <c r="H182" s="2"/>
      <c r="I182" s="2"/>
      <c r="J182" s="2"/>
      <c r="K182" s="2"/>
      <c r="L182" s="2"/>
      <c r="M182" s="2"/>
    </row>
    <row r="183" spans="1:14" ht="12.75" customHeight="1">
      <c r="A183" s="4"/>
      <c r="B183" s="4"/>
      <c r="C183" s="4"/>
      <c r="D183" s="4"/>
      <c r="E183" s="10"/>
      <c r="F183" s="4"/>
      <c r="G183" s="7"/>
      <c r="H183" s="5"/>
      <c r="I183" s="5"/>
      <c r="J183" s="5"/>
      <c r="K183" s="5"/>
      <c r="L183" s="5"/>
      <c r="M183" s="5"/>
    </row>
    <row r="184" spans="1:14" ht="12.75" customHeight="1">
      <c r="A184" s="3"/>
      <c r="B184" s="3"/>
      <c r="C184" s="3"/>
      <c r="D184" s="3"/>
      <c r="E184" s="9"/>
      <c r="F184" s="3"/>
      <c r="G184" s="1"/>
      <c r="H184" s="2"/>
      <c r="I184" s="2"/>
      <c r="J184" s="2"/>
      <c r="K184" s="2"/>
      <c r="L184" s="2"/>
      <c r="M184" s="2"/>
    </row>
    <row r="185" spans="1:14" ht="12.75" customHeight="1">
      <c r="A185" s="4"/>
      <c r="B185" s="4"/>
      <c r="C185" s="4"/>
      <c r="D185" s="4"/>
      <c r="E185" s="10"/>
      <c r="F185" s="4"/>
      <c r="G185" s="7"/>
      <c r="H185" s="5"/>
      <c r="I185" s="5"/>
      <c r="J185" s="5"/>
      <c r="K185" s="5"/>
      <c r="L185" s="5"/>
      <c r="M185" s="5"/>
    </row>
    <row r="186" spans="1:14" ht="12.75" customHeight="1">
      <c r="A186" s="3"/>
      <c r="B186" s="3"/>
      <c r="C186" s="3"/>
      <c r="D186" s="3"/>
      <c r="E186" s="9"/>
      <c r="F186" s="3"/>
      <c r="G186" s="1"/>
      <c r="H186" s="2"/>
      <c r="I186" s="2"/>
      <c r="J186" s="2"/>
      <c r="K186" s="2"/>
      <c r="L186" s="2"/>
      <c r="M186" s="2"/>
    </row>
    <row r="187" spans="1:14" ht="12.75" customHeight="1">
      <c r="A187" s="4"/>
      <c r="B187" s="4"/>
      <c r="C187" s="4"/>
      <c r="D187" s="4"/>
      <c r="E187" s="10"/>
      <c r="F187" s="4"/>
      <c r="G187" s="7"/>
      <c r="H187" s="5"/>
      <c r="I187" s="5"/>
      <c r="J187" s="5"/>
      <c r="K187" s="5"/>
      <c r="L187" s="5"/>
      <c r="M187" s="5"/>
    </row>
    <row r="188" spans="1:14" ht="12.75" customHeight="1">
      <c r="A188" s="3"/>
      <c r="B188" s="3"/>
      <c r="C188" s="3"/>
      <c r="D188" s="3"/>
      <c r="E188" s="9"/>
      <c r="F188" s="3"/>
      <c r="G188" s="1"/>
      <c r="H188" s="2"/>
      <c r="I188" s="2"/>
      <c r="J188" s="2"/>
      <c r="K188" s="2"/>
      <c r="L188" s="2"/>
      <c r="M188" s="2"/>
    </row>
    <row r="189" spans="1:14" ht="12.75" customHeight="1">
      <c r="A189" s="4"/>
      <c r="B189" s="4"/>
      <c r="C189" s="4"/>
      <c r="D189" s="4"/>
      <c r="E189" s="10"/>
      <c r="F189" s="4"/>
      <c r="G189" s="7"/>
      <c r="H189" s="5"/>
      <c r="I189" s="5"/>
      <c r="J189" s="5"/>
      <c r="K189" s="5"/>
      <c r="L189" s="5"/>
      <c r="M189" s="5"/>
    </row>
    <row r="190" spans="1:14" ht="12.75" customHeight="1">
      <c r="A190" s="3"/>
      <c r="B190" s="3"/>
      <c r="C190" s="3"/>
      <c r="D190" s="8"/>
      <c r="E190" s="11"/>
      <c r="F190" s="3"/>
      <c r="G190" s="6"/>
      <c r="H190" s="2"/>
      <c r="I190" s="2"/>
      <c r="J190" s="2"/>
      <c r="K190" s="2"/>
      <c r="L190" s="2"/>
      <c r="M190" s="2"/>
    </row>
    <row r="191" spans="1:14" s="12" customFormat="1" ht="12.75" customHeight="1">
      <c r="A191" s="9"/>
      <c r="B191" s="9"/>
      <c r="C191" s="9"/>
      <c r="D191" s="11"/>
      <c r="E191" s="11"/>
      <c r="F191" s="9"/>
      <c r="G191" s="13"/>
      <c r="H191" s="14"/>
      <c r="I191" s="14"/>
      <c r="J191" s="14"/>
      <c r="K191" s="14"/>
      <c r="L191" s="14"/>
      <c r="M191" s="2"/>
    </row>
    <row r="192" spans="1:14" s="12" customFormat="1" ht="12.75" customHeight="1">
      <c r="C192" s="9"/>
      <c r="D192" s="11"/>
      <c r="E192" s="11"/>
      <c r="H192" s="2"/>
      <c r="I192" s="2"/>
      <c r="J192" s="2"/>
      <c r="K192" s="2"/>
      <c r="L192" s="2"/>
      <c r="M192" s="2"/>
      <c r="N192"/>
    </row>
    <row r="193" spans="3:14" s="12" customFormat="1" ht="12.75" customHeight="1">
      <c r="D193" s="11"/>
      <c r="E193" s="11"/>
      <c r="H193" s="2"/>
      <c r="I193" s="2"/>
      <c r="J193" s="2"/>
      <c r="K193" s="2"/>
      <c r="L193" s="2"/>
      <c r="M193" s="2"/>
      <c r="N193"/>
    </row>
    <row r="194" spans="3:14" ht="12.75" customHeight="1">
      <c r="C194" s="9"/>
      <c r="D194" s="8"/>
      <c r="E194" s="11"/>
      <c r="H194" s="2"/>
      <c r="I194" s="2"/>
      <c r="J194" s="2"/>
      <c r="K194" s="2"/>
      <c r="L194" s="2"/>
      <c r="M194" s="2"/>
    </row>
    <row r="195" spans="3:14" ht="12.75" customHeight="1">
      <c r="C195" s="9"/>
      <c r="D195" s="8"/>
      <c r="E195" s="11"/>
      <c r="H195" s="2"/>
      <c r="I195" s="2"/>
      <c r="J195" s="2"/>
      <c r="K195" s="2"/>
      <c r="L195" s="2"/>
      <c r="M195" s="2"/>
    </row>
    <row r="196" spans="3:14" ht="12.75" customHeight="1">
      <c r="C196" s="9"/>
      <c r="D196" s="8"/>
      <c r="E196" s="11"/>
      <c r="H196" s="2"/>
      <c r="I196" s="2"/>
      <c r="J196" s="2"/>
      <c r="K196" s="2"/>
      <c r="L196" s="2"/>
      <c r="M196" s="2"/>
    </row>
    <row r="197" spans="3:14" ht="12.75" customHeight="1">
      <c r="D197" s="8"/>
      <c r="E197" s="11"/>
      <c r="H197" s="2"/>
      <c r="I197" s="2"/>
      <c r="J197" s="2"/>
      <c r="K197" s="2"/>
      <c r="L197" s="2"/>
      <c r="M197" s="2"/>
    </row>
    <row r="198" spans="3:14" ht="12.75" customHeight="1">
      <c r="C198" s="9"/>
      <c r="D198" s="8"/>
      <c r="E198" s="11"/>
      <c r="H198" s="2"/>
      <c r="I198" s="2"/>
      <c r="J198" s="2"/>
      <c r="K198" s="2"/>
      <c r="L198" s="2"/>
      <c r="M198" s="2"/>
    </row>
    <row r="199" spans="3:14" ht="12.75" customHeight="1">
      <c r="C199" s="9"/>
      <c r="D199" s="8"/>
      <c r="E199" s="11"/>
      <c r="H199" s="2"/>
      <c r="I199" s="2"/>
      <c r="J199" s="2"/>
      <c r="K199" s="2"/>
      <c r="L199" s="2"/>
      <c r="M199" s="2"/>
    </row>
    <row r="200" spans="3:14" ht="12.75" customHeight="1">
      <c r="C200" s="9"/>
      <c r="D200" s="8"/>
      <c r="E200" s="11"/>
      <c r="H200" s="2"/>
      <c r="I200" s="2"/>
      <c r="J200" s="2"/>
      <c r="K200" s="2"/>
      <c r="L200" s="2"/>
      <c r="M200" s="2"/>
    </row>
    <row r="201" spans="3:14" ht="12.75" customHeight="1">
      <c r="C201" s="9"/>
      <c r="D201" s="8"/>
      <c r="E201" s="11"/>
      <c r="H201" s="2"/>
      <c r="I201" s="2"/>
      <c r="J201" s="2"/>
      <c r="K201" s="2"/>
      <c r="L201" s="2"/>
      <c r="M201" s="2"/>
    </row>
    <row r="202" spans="3:14" ht="12.75" customHeight="1">
      <c r="C202" s="9"/>
      <c r="D202" s="8"/>
      <c r="E202" s="11"/>
      <c r="H202" s="2"/>
      <c r="I202" s="2"/>
      <c r="J202" s="2"/>
      <c r="K202" s="2"/>
      <c r="L202" s="2"/>
      <c r="M202" s="2"/>
    </row>
    <row r="203" spans="3:14" ht="12.75" customHeight="1">
      <c r="C203" s="9"/>
      <c r="D203" s="8"/>
      <c r="E203" s="11"/>
      <c r="H203" s="2"/>
      <c r="I203" s="2"/>
      <c r="J203" s="2"/>
      <c r="K203" s="2"/>
      <c r="L203" s="2"/>
      <c r="M203" s="2"/>
    </row>
    <row r="204" spans="3:14" ht="12.75" customHeight="1">
      <c r="D204" s="8"/>
      <c r="E204" s="11"/>
      <c r="H204" s="2"/>
      <c r="I204" s="2"/>
      <c r="J204" s="2"/>
      <c r="K204" s="2"/>
      <c r="L204" s="2"/>
      <c r="M204" s="2"/>
    </row>
    <row r="205" spans="3:14" ht="12.75" customHeight="1">
      <c r="C205" s="9"/>
      <c r="D205" s="8"/>
      <c r="E205" s="11"/>
      <c r="H205" s="2"/>
      <c r="I205" s="2"/>
      <c r="J205" s="2"/>
      <c r="K205" s="2"/>
      <c r="L205" s="2"/>
      <c r="M205" s="2"/>
    </row>
    <row r="206" spans="3:14" ht="12.75" customHeight="1">
      <c r="C206" s="9"/>
      <c r="D206" s="8"/>
      <c r="E206" s="11"/>
      <c r="H206" s="2"/>
      <c r="I206" s="2"/>
      <c r="J206" s="2"/>
      <c r="K206" s="2"/>
      <c r="L206" s="2"/>
      <c r="M206" s="2"/>
    </row>
    <row r="207" spans="3:14" ht="12.75" customHeight="1">
      <c r="D207" s="8"/>
      <c r="E207" s="11"/>
      <c r="H207" s="2"/>
      <c r="I207" s="2"/>
      <c r="J207" s="2"/>
      <c r="K207" s="2"/>
      <c r="L207" s="2"/>
      <c r="M207" s="2"/>
    </row>
    <row r="208" spans="3:14" ht="12.75" customHeight="1">
      <c r="C208" s="9"/>
      <c r="D208" s="8"/>
      <c r="E208" s="11"/>
      <c r="H208" s="2"/>
      <c r="I208" s="2"/>
      <c r="J208" s="2"/>
      <c r="K208" s="2"/>
      <c r="L208" s="2"/>
      <c r="M208" s="2"/>
    </row>
    <row r="209" spans="3:13" ht="12.75" customHeight="1">
      <c r="C209" s="9"/>
      <c r="D209" s="8"/>
      <c r="E209" s="11"/>
      <c r="H209" s="2"/>
      <c r="I209" s="2"/>
      <c r="J209" s="2"/>
      <c r="K209" s="2"/>
      <c r="L209" s="2"/>
      <c r="M209" s="2"/>
    </row>
    <row r="210" spans="3:13" ht="12.75" customHeight="1">
      <c r="C210" s="9"/>
      <c r="D210" s="8"/>
      <c r="E210" s="11"/>
      <c r="H210" s="2"/>
      <c r="I210" s="2"/>
      <c r="J210" s="2"/>
      <c r="K210" s="2"/>
      <c r="L210" s="2"/>
      <c r="M210" s="2"/>
    </row>
    <row r="211" spans="3:13" ht="12.75" customHeight="1">
      <c r="C211" s="9"/>
      <c r="D211" s="8"/>
      <c r="E211" s="11"/>
      <c r="H211" s="2"/>
      <c r="I211" s="2"/>
      <c r="J211" s="2"/>
      <c r="K211" s="2"/>
      <c r="L211" s="2"/>
      <c r="M211" s="2"/>
    </row>
    <row r="212" spans="3:13" ht="12.75" customHeight="1">
      <c r="C212" s="9"/>
      <c r="D212" s="8"/>
      <c r="E212" s="11"/>
      <c r="H212" s="2"/>
      <c r="I212" s="2"/>
      <c r="J212" s="2"/>
      <c r="K212" s="2"/>
      <c r="L212" s="2"/>
      <c r="M212" s="2"/>
    </row>
    <row r="213" spans="3:13" ht="12.75" customHeight="1">
      <c r="C213" s="9"/>
      <c r="D213" s="8"/>
      <c r="E213" s="11"/>
      <c r="H213" s="2"/>
      <c r="I213" s="2"/>
      <c r="J213" s="2"/>
      <c r="K213" s="2"/>
      <c r="L213" s="2"/>
      <c r="M213" s="2"/>
    </row>
    <row r="214" spans="3:13" ht="12.75" customHeight="1">
      <c r="C214" s="9"/>
      <c r="D214" s="8"/>
      <c r="E214" s="11"/>
      <c r="H214" s="2"/>
      <c r="I214" s="2"/>
      <c r="J214" s="2"/>
      <c r="K214" s="2"/>
      <c r="L214" s="2"/>
      <c r="M214" s="2"/>
    </row>
    <row r="215" spans="3:13" ht="12.75" customHeight="1">
      <c r="C215" s="9"/>
      <c r="D215" s="8"/>
      <c r="E215" s="11"/>
      <c r="H215" s="2"/>
      <c r="I215" s="2"/>
      <c r="J215" s="2"/>
      <c r="K215" s="2"/>
      <c r="L215" s="2"/>
      <c r="M215" s="2"/>
    </row>
    <row r="216" spans="3:13" ht="12.75" customHeight="1">
      <c r="C216" s="9"/>
      <c r="D216" s="8"/>
      <c r="E216" s="11"/>
      <c r="H216" s="2"/>
      <c r="I216" s="2"/>
      <c r="J216" s="2"/>
      <c r="K216" s="2"/>
      <c r="L216" s="2"/>
      <c r="M216" s="2"/>
    </row>
    <row r="217" spans="3:13" ht="12.75" customHeight="1">
      <c r="C217" s="9"/>
      <c r="D217" s="8"/>
      <c r="E217" s="11"/>
      <c r="H217" s="2"/>
      <c r="I217" s="2"/>
      <c r="J217" s="2"/>
      <c r="K217" s="2"/>
      <c r="L217" s="2"/>
      <c r="M217" s="2"/>
    </row>
    <row r="218" spans="3:13" ht="12.75" customHeight="1">
      <c r="C218" s="9"/>
      <c r="D218" s="8"/>
      <c r="E218" s="11"/>
      <c r="H218" s="2"/>
      <c r="I218" s="2"/>
      <c r="J218" s="2"/>
      <c r="K218" s="2"/>
      <c r="L218" s="2"/>
      <c r="M218" s="2"/>
    </row>
    <row r="219" spans="3:13" ht="12.75" customHeight="1">
      <c r="C219" s="9"/>
      <c r="D219" s="8"/>
      <c r="E219" s="11"/>
      <c r="H219" s="2"/>
      <c r="I219" s="2"/>
      <c r="J219" s="2"/>
      <c r="K219" s="2"/>
      <c r="L219" s="2"/>
      <c r="M219" s="2"/>
    </row>
    <row r="220" spans="3:13" ht="12.75" customHeight="1">
      <c r="D220" s="8"/>
      <c r="E220" s="11"/>
      <c r="H220" s="2"/>
      <c r="I220" s="2"/>
      <c r="J220" s="2"/>
      <c r="K220" s="2"/>
      <c r="L220" s="2"/>
      <c r="M220" s="2"/>
    </row>
    <row r="221" spans="3:13" ht="12.75" customHeight="1">
      <c r="D221" s="8"/>
      <c r="E221" s="11"/>
      <c r="H221" s="2"/>
      <c r="I221" s="2"/>
      <c r="J221" s="2"/>
      <c r="K221" s="2"/>
      <c r="L221" s="2"/>
      <c r="M221" s="2"/>
    </row>
    <row r="222" spans="3:13" ht="12.75" customHeight="1">
      <c r="D222" s="8"/>
      <c r="E222" s="11"/>
      <c r="H222" s="2"/>
      <c r="I222" s="2"/>
      <c r="J222" s="2"/>
      <c r="K222" s="2"/>
      <c r="L222" s="2"/>
      <c r="M222" s="2"/>
    </row>
    <row r="223" spans="3:13" ht="12.75" customHeight="1">
      <c r="D223" s="8"/>
      <c r="E223" s="11"/>
      <c r="H223" s="2"/>
      <c r="I223" s="2"/>
      <c r="J223" s="2"/>
      <c r="K223" s="2"/>
      <c r="L223" s="2"/>
      <c r="M223" s="2"/>
    </row>
    <row r="224" spans="3:13" ht="12.75" customHeight="1">
      <c r="D224" s="8"/>
      <c r="E224" s="11"/>
    </row>
    <row r="225" spans="4:5" ht="12.75" customHeight="1">
      <c r="D225" s="8"/>
      <c r="E225" s="11"/>
    </row>
    <row r="226" spans="4:5" ht="12.75" customHeight="1">
      <c r="D226" s="8"/>
      <c r="E226" s="11"/>
    </row>
    <row r="227" spans="4:5" ht="12.75" customHeight="1">
      <c r="D227" s="8"/>
      <c r="E227" s="11"/>
    </row>
    <row r="228" spans="4:5" ht="12.75" customHeight="1">
      <c r="D228" s="8"/>
      <c r="E228" s="11"/>
    </row>
    <row r="229" spans="4:5" ht="12.75" customHeight="1">
      <c r="D229" s="8"/>
      <c r="E229" s="11"/>
    </row>
    <row r="230" spans="4:5" ht="12.75" customHeight="1">
      <c r="D230" s="8"/>
      <c r="E230" s="11"/>
    </row>
    <row r="231" spans="4:5" ht="12.75" customHeight="1">
      <c r="D231" s="8"/>
      <c r="E231" s="11"/>
    </row>
    <row r="232" spans="4:5" ht="12.75" customHeight="1">
      <c r="D232" s="8"/>
      <c r="E232" s="11"/>
    </row>
    <row r="233" spans="4:5" ht="12.75" customHeight="1">
      <c r="D233" s="8"/>
      <c r="E233" s="11"/>
    </row>
    <row r="234" spans="4:5" ht="12.75" customHeight="1">
      <c r="D234" s="8"/>
      <c r="E234" s="11"/>
    </row>
    <row r="235" spans="4:5" ht="12.75" customHeight="1">
      <c r="D235" s="8"/>
      <c r="E235" s="11"/>
    </row>
    <row r="236" spans="4:5" ht="12.75" customHeight="1">
      <c r="D236" s="8"/>
      <c r="E236" s="11"/>
    </row>
    <row r="237" spans="4:5" ht="12.75" customHeight="1">
      <c r="D237" s="8"/>
      <c r="E237" s="11"/>
    </row>
    <row r="238" spans="4:5" ht="12.75" customHeight="1">
      <c r="D238" s="8"/>
      <c r="E238" s="11"/>
    </row>
    <row r="239" spans="4:5" ht="12.75" customHeight="1">
      <c r="D239" s="8"/>
      <c r="E239" s="11"/>
    </row>
    <row r="240" spans="4:5" ht="12.75" customHeight="1">
      <c r="D240" s="8"/>
      <c r="E240" s="11"/>
    </row>
    <row r="241" spans="4:5" ht="12.75" customHeight="1">
      <c r="D241" s="8"/>
      <c r="E241" s="11"/>
    </row>
    <row r="242" spans="4:5" ht="12.75" customHeight="1">
      <c r="D242" s="8"/>
      <c r="E242" s="11"/>
    </row>
    <row r="243" spans="4:5" ht="12.75" customHeight="1">
      <c r="D243" s="8"/>
      <c r="E243" s="11"/>
    </row>
    <row r="244" spans="4:5" ht="12.75" customHeight="1">
      <c r="D244" s="8"/>
      <c r="E244" s="11"/>
    </row>
    <row r="245" spans="4:5" ht="12.75" customHeight="1">
      <c r="D245" s="8"/>
      <c r="E245" s="11"/>
    </row>
    <row r="246" spans="4:5" ht="12.75" customHeight="1">
      <c r="D246" s="8"/>
      <c r="E246" s="11"/>
    </row>
    <row r="247" spans="4:5" ht="12.75" customHeight="1">
      <c r="D247" s="8"/>
      <c r="E247" s="11"/>
    </row>
    <row r="248" spans="4:5" ht="12.75" customHeight="1">
      <c r="D248" s="8"/>
      <c r="E248" s="11"/>
    </row>
    <row r="249" spans="4:5" ht="12.75" customHeight="1">
      <c r="D249" s="8"/>
      <c r="E249" s="11"/>
    </row>
    <row r="250" spans="4:5" ht="12.75" customHeight="1">
      <c r="D250" s="8"/>
      <c r="E250" s="11"/>
    </row>
    <row r="251" spans="4:5" ht="12.75" customHeight="1">
      <c r="D251" s="8"/>
      <c r="E251" s="11"/>
    </row>
    <row r="252" spans="4:5" ht="12.75" customHeight="1">
      <c r="D252" s="8"/>
      <c r="E252" s="11"/>
    </row>
    <row r="253" spans="4:5" ht="12.75" customHeight="1">
      <c r="D253" s="8"/>
      <c r="E253" s="11"/>
    </row>
    <row r="254" spans="4:5" ht="12.75" customHeight="1">
      <c r="D254" s="8"/>
      <c r="E254" s="11"/>
    </row>
    <row r="255" spans="4:5" ht="12.75" customHeight="1">
      <c r="D255" s="8"/>
      <c r="E255" s="11"/>
    </row>
    <row r="256" spans="4:5" ht="12.75" customHeight="1">
      <c r="D256" s="8"/>
      <c r="E256" s="11"/>
    </row>
    <row r="257" spans="4:5" ht="12.75" customHeight="1">
      <c r="D257" s="8"/>
      <c r="E257" s="11"/>
    </row>
    <row r="258" spans="4:5" ht="12.75" customHeight="1">
      <c r="D258" s="8"/>
      <c r="E258" s="11"/>
    </row>
    <row r="259" spans="4:5" ht="12.75" customHeight="1">
      <c r="D259" s="8"/>
      <c r="E259" s="11"/>
    </row>
    <row r="260" spans="4:5" ht="12.75" customHeight="1">
      <c r="D260" s="8"/>
      <c r="E260" s="11"/>
    </row>
    <row r="261" spans="4:5" ht="12.75" customHeight="1">
      <c r="D261" s="8"/>
      <c r="E261" s="11"/>
    </row>
    <row r="262" spans="4:5" ht="12.75" customHeight="1">
      <c r="D262" s="8"/>
    </row>
    <row r="263" spans="4:5" ht="12.75" customHeight="1">
      <c r="D263" s="8"/>
    </row>
    <row r="264" spans="4:5" ht="12.75" customHeight="1">
      <c r="D264" s="3"/>
    </row>
    <row r="265" spans="4:5" ht="12.75" customHeight="1">
      <c r="D265" s="3"/>
    </row>
    <row r="266" spans="4:5" ht="12.75" customHeight="1">
      <c r="D266" s="3"/>
    </row>
    <row r="267" spans="4:5" ht="12.75" customHeight="1">
      <c r="D267" s="3"/>
    </row>
    <row r="268" spans="4:5" ht="12.75" customHeight="1">
      <c r="D268" s="3"/>
    </row>
    <row r="269" spans="4:5" ht="12.75" customHeight="1">
      <c r="D269" s="3"/>
    </row>
  </sheetData>
  <mergeCells count="3">
    <mergeCell ref="A1:H1"/>
    <mergeCell ref="A14:H14"/>
    <mergeCell ref="A28:H28"/>
  </mergeCells>
  <printOptions gridLines="1"/>
  <pageMargins left="0" right="0" top="0.5" bottom="0.5" header="0.5" footer="0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9"/>
  <sheetViews>
    <sheetView workbookViewId="0">
      <selection activeCell="A2" sqref="A2:XFD5"/>
    </sheetView>
  </sheetViews>
  <sheetFormatPr defaultColWidth="9.109375" defaultRowHeight="12.75" customHeight="1"/>
  <cols>
    <col min="1" max="1" width="27.109375" style="198" bestFit="1" customWidth="1"/>
    <col min="2" max="2" width="14.88671875" style="198" customWidth="1"/>
    <col min="3" max="3" width="28.6640625" style="198" customWidth="1"/>
    <col min="4" max="5" width="11" style="198" bestFit="1" customWidth="1"/>
    <col min="6" max="6" width="1.88671875" style="198" customWidth="1"/>
    <col min="7" max="7" width="11" style="198" bestFit="1" customWidth="1"/>
    <col min="8" max="8" width="1.5546875" style="198" customWidth="1"/>
    <col min="9" max="10" width="11" style="198" bestFit="1" customWidth="1"/>
    <col min="11" max="11" width="11.33203125" style="198" customWidth="1"/>
    <col min="12" max="13" width="11" style="198" bestFit="1" customWidth="1"/>
    <col min="14" max="14" width="12.5546875" style="198" customWidth="1"/>
    <col min="15" max="16384" width="9.109375" style="198"/>
  </cols>
  <sheetData>
    <row r="1" spans="1:14" ht="34.200000000000003">
      <c r="A1" s="197" t="s">
        <v>198</v>
      </c>
      <c r="B1" s="197" t="s">
        <v>118</v>
      </c>
      <c r="C1" s="197" t="s">
        <v>197</v>
      </c>
      <c r="D1" s="197" t="s">
        <v>546</v>
      </c>
      <c r="E1" s="197" t="s">
        <v>547</v>
      </c>
      <c r="F1" s="204"/>
      <c r="G1" s="197" t="s">
        <v>330</v>
      </c>
      <c r="H1" s="204"/>
      <c r="I1" s="197" t="s">
        <v>199</v>
      </c>
      <c r="J1" s="197" t="s">
        <v>200</v>
      </c>
      <c r="K1" s="197" t="s">
        <v>201</v>
      </c>
      <c r="L1" s="197" t="s">
        <v>202</v>
      </c>
      <c r="M1" s="197" t="s">
        <v>548</v>
      </c>
      <c r="N1" s="197" t="s">
        <v>204</v>
      </c>
    </row>
    <row r="2" spans="1:14" ht="13.5" customHeight="1">
      <c r="A2" s="199" t="s">
        <v>600</v>
      </c>
      <c r="B2" s="199" t="s">
        <v>334</v>
      </c>
      <c r="C2" s="199" t="s">
        <v>333</v>
      </c>
      <c r="D2" s="200">
        <v>25950</v>
      </c>
      <c r="E2" s="200">
        <v>10340</v>
      </c>
      <c r="F2" s="205"/>
      <c r="G2" s="200">
        <v>420000</v>
      </c>
      <c r="H2" s="205"/>
      <c r="I2" s="200">
        <v>0</v>
      </c>
      <c r="J2" s="200">
        <v>0</v>
      </c>
      <c r="K2" s="200">
        <v>0</v>
      </c>
      <c r="L2" s="200">
        <v>0</v>
      </c>
      <c r="M2" s="200">
        <v>0</v>
      </c>
      <c r="N2" s="200">
        <v>0</v>
      </c>
    </row>
    <row r="3" spans="1:14" ht="13.5" customHeight="1">
      <c r="A3" s="199" t="s">
        <v>600</v>
      </c>
      <c r="B3" s="199" t="s">
        <v>397</v>
      </c>
      <c r="C3" s="199" t="s">
        <v>396</v>
      </c>
      <c r="D3" s="200">
        <v>5456.5</v>
      </c>
      <c r="E3" s="200">
        <v>61749.13</v>
      </c>
      <c r="F3" s="205"/>
      <c r="G3" s="200">
        <v>210000</v>
      </c>
      <c r="H3" s="205"/>
      <c r="I3" s="200">
        <v>0</v>
      </c>
      <c r="J3" s="200">
        <v>0</v>
      </c>
      <c r="K3" s="200">
        <v>0</v>
      </c>
      <c r="L3" s="200">
        <v>0</v>
      </c>
      <c r="M3" s="200">
        <v>0</v>
      </c>
      <c r="N3" s="200">
        <v>0</v>
      </c>
    </row>
    <row r="4" spans="1:14" ht="13.5" customHeight="1">
      <c r="A4" s="199" t="s">
        <v>600</v>
      </c>
      <c r="B4" s="199" t="s">
        <v>400</v>
      </c>
      <c r="C4" s="199" t="s">
        <v>399</v>
      </c>
      <c r="D4" s="200">
        <v>6395.4</v>
      </c>
      <c r="E4" s="200">
        <v>16806</v>
      </c>
      <c r="F4" s="205"/>
      <c r="G4" s="200">
        <v>450000</v>
      </c>
      <c r="H4" s="205"/>
      <c r="I4" s="200">
        <v>0</v>
      </c>
      <c r="J4" s="200">
        <v>0</v>
      </c>
      <c r="K4" s="200">
        <v>0</v>
      </c>
      <c r="L4" s="200">
        <v>0</v>
      </c>
      <c r="M4" s="200">
        <v>0</v>
      </c>
      <c r="N4" s="200">
        <v>0</v>
      </c>
    </row>
    <row r="5" spans="1:14" ht="13.5" customHeight="1">
      <c r="A5" s="199" t="s">
        <v>600</v>
      </c>
      <c r="B5" s="199" t="s">
        <v>402</v>
      </c>
      <c r="C5" s="199" t="s">
        <v>401</v>
      </c>
      <c r="D5" s="200">
        <v>2316.9</v>
      </c>
      <c r="E5" s="200">
        <v>10686.2</v>
      </c>
      <c r="F5" s="205"/>
      <c r="G5" s="200">
        <v>0</v>
      </c>
      <c r="H5" s="205"/>
      <c r="I5" s="200">
        <v>0</v>
      </c>
      <c r="J5" s="200">
        <v>0</v>
      </c>
      <c r="K5" s="200">
        <v>0</v>
      </c>
      <c r="L5" s="200">
        <v>0</v>
      </c>
      <c r="M5" s="200">
        <v>0</v>
      </c>
      <c r="N5" s="200">
        <v>0</v>
      </c>
    </row>
    <row r="6" spans="1:14" ht="13.5" customHeight="1">
      <c r="A6" s="199" t="s">
        <v>600</v>
      </c>
      <c r="B6" s="199" t="s">
        <v>210</v>
      </c>
      <c r="C6" s="199" t="s">
        <v>209</v>
      </c>
      <c r="D6" s="200">
        <v>10611.05</v>
      </c>
      <c r="E6" s="200">
        <v>0</v>
      </c>
      <c r="F6" s="205"/>
      <c r="G6" s="200">
        <v>780000</v>
      </c>
      <c r="H6" s="205"/>
      <c r="I6" s="200">
        <v>235000</v>
      </c>
      <c r="J6" s="200">
        <v>0</v>
      </c>
      <c r="K6" s="200">
        <v>0</v>
      </c>
      <c r="L6" s="200">
        <v>0</v>
      </c>
      <c r="M6" s="200">
        <v>0</v>
      </c>
      <c r="N6" s="200">
        <v>235000</v>
      </c>
    </row>
    <row r="7" spans="1:14" ht="13.5" customHeight="1">
      <c r="A7" s="199" t="s">
        <v>600</v>
      </c>
      <c r="B7" s="199" t="s">
        <v>403</v>
      </c>
      <c r="C7" s="199" t="s">
        <v>209</v>
      </c>
      <c r="D7" s="200">
        <v>0</v>
      </c>
      <c r="E7" s="200">
        <v>0</v>
      </c>
      <c r="F7" s="205"/>
      <c r="G7" s="200">
        <v>200000</v>
      </c>
      <c r="H7" s="205"/>
      <c r="I7" s="200">
        <v>0</v>
      </c>
      <c r="J7" s="200">
        <v>0</v>
      </c>
      <c r="K7" s="200">
        <v>0</v>
      </c>
      <c r="L7" s="200">
        <v>0</v>
      </c>
      <c r="M7" s="200">
        <v>0</v>
      </c>
      <c r="N7" s="200">
        <v>0</v>
      </c>
    </row>
    <row r="8" spans="1:14" ht="13.5" customHeight="1">
      <c r="A8" s="199" t="s">
        <v>600</v>
      </c>
      <c r="B8" s="199" t="s">
        <v>562</v>
      </c>
      <c r="C8" s="199" t="s">
        <v>563</v>
      </c>
      <c r="D8" s="200">
        <v>43676</v>
      </c>
      <c r="E8" s="200">
        <v>0</v>
      </c>
      <c r="F8" s="205"/>
      <c r="G8" s="200"/>
      <c r="H8" s="205"/>
      <c r="I8" s="200"/>
      <c r="J8" s="200"/>
      <c r="K8" s="200"/>
      <c r="L8" s="200"/>
      <c r="M8" s="200"/>
      <c r="N8" s="200"/>
    </row>
    <row r="9" spans="1:14" ht="13.5" customHeight="1">
      <c r="A9" s="199" t="s">
        <v>600</v>
      </c>
      <c r="B9" s="199" t="s">
        <v>84</v>
      </c>
      <c r="C9" s="199" t="s">
        <v>4</v>
      </c>
      <c r="D9" s="200">
        <v>9355</v>
      </c>
      <c r="E9" s="200">
        <v>13877.3</v>
      </c>
      <c r="F9" s="205"/>
      <c r="G9" s="200">
        <v>200000</v>
      </c>
      <c r="H9" s="205"/>
      <c r="I9" s="200">
        <v>200000</v>
      </c>
      <c r="J9" s="200">
        <v>200000</v>
      </c>
      <c r="K9" s="200">
        <v>200000</v>
      </c>
      <c r="L9" s="200">
        <v>200000</v>
      </c>
      <c r="M9" s="200">
        <v>200000</v>
      </c>
      <c r="N9" s="200">
        <v>1000000</v>
      </c>
    </row>
    <row r="10" spans="1:14" s="231" customFormat="1" ht="13.5" customHeight="1">
      <c r="A10" s="229" t="s">
        <v>600</v>
      </c>
      <c r="B10" s="229" t="s">
        <v>215</v>
      </c>
      <c r="C10" s="229" t="s">
        <v>214</v>
      </c>
      <c r="D10" s="230">
        <v>0</v>
      </c>
      <c r="E10" s="230">
        <v>0</v>
      </c>
      <c r="F10" s="230"/>
      <c r="G10" s="230"/>
      <c r="H10" s="230"/>
      <c r="I10" s="230">
        <v>1300000</v>
      </c>
      <c r="J10" s="230"/>
      <c r="K10" s="230"/>
      <c r="L10" s="230"/>
      <c r="M10" s="230"/>
      <c r="N10" s="230">
        <v>1300000</v>
      </c>
    </row>
    <row r="11" spans="1:14" ht="13.5" customHeight="1">
      <c r="A11" s="199" t="s">
        <v>600</v>
      </c>
      <c r="B11" s="199" t="s">
        <v>6</v>
      </c>
      <c r="C11" s="199" t="s">
        <v>117</v>
      </c>
      <c r="D11" s="200">
        <v>57113.36</v>
      </c>
      <c r="E11" s="200">
        <v>146635.17000000001</v>
      </c>
      <c r="F11" s="205"/>
      <c r="G11" s="200">
        <v>150000</v>
      </c>
      <c r="H11" s="205"/>
      <c r="I11" s="200">
        <v>150000</v>
      </c>
      <c r="J11" s="200">
        <v>150000</v>
      </c>
      <c r="K11" s="200">
        <v>150000</v>
      </c>
      <c r="L11" s="200">
        <v>150000</v>
      </c>
      <c r="M11" s="200">
        <v>150000</v>
      </c>
      <c r="N11" s="200">
        <v>750000</v>
      </c>
    </row>
    <row r="12" spans="1:14" ht="13.5" customHeight="1">
      <c r="A12" s="199" t="s">
        <v>600</v>
      </c>
      <c r="B12" s="199" t="s">
        <v>535</v>
      </c>
      <c r="C12" s="199" t="s">
        <v>117</v>
      </c>
      <c r="D12" s="200">
        <v>110975.09</v>
      </c>
      <c r="E12" s="200">
        <v>24111</v>
      </c>
      <c r="F12" s="205"/>
      <c r="G12" s="200"/>
      <c r="H12" s="205"/>
      <c r="I12" s="200"/>
      <c r="J12" s="200"/>
      <c r="K12" s="200"/>
      <c r="L12" s="200"/>
      <c r="M12" s="200"/>
      <c r="N12" s="200"/>
    </row>
    <row r="13" spans="1:14" ht="13.5" customHeight="1">
      <c r="A13" s="199" t="s">
        <v>600</v>
      </c>
      <c r="B13" s="199" t="s">
        <v>94</v>
      </c>
      <c r="C13" s="199" t="s">
        <v>47</v>
      </c>
      <c r="D13" s="200">
        <v>9504.5499999999993</v>
      </c>
      <c r="E13" s="200">
        <v>27910.639999999999</v>
      </c>
      <c r="F13" s="205"/>
      <c r="G13" s="200">
        <v>50000</v>
      </c>
      <c r="H13" s="205"/>
      <c r="I13" s="200">
        <v>50000</v>
      </c>
      <c r="J13" s="200">
        <v>50000</v>
      </c>
      <c r="K13" s="200">
        <v>50000</v>
      </c>
      <c r="L13" s="200">
        <v>50000</v>
      </c>
      <c r="M13" s="200">
        <v>50000</v>
      </c>
      <c r="N13" s="200">
        <v>250000</v>
      </c>
    </row>
    <row r="14" spans="1:14" ht="13.5" customHeight="1">
      <c r="A14" s="199" t="s">
        <v>600</v>
      </c>
      <c r="B14" s="199" t="s">
        <v>232</v>
      </c>
      <c r="C14" s="199" t="s">
        <v>231</v>
      </c>
      <c r="D14" s="200">
        <v>0</v>
      </c>
      <c r="E14" s="200">
        <v>0</v>
      </c>
      <c r="F14" s="205"/>
      <c r="G14" s="200">
        <v>10000</v>
      </c>
      <c r="H14" s="205"/>
      <c r="I14" s="200">
        <v>10000</v>
      </c>
      <c r="J14" s="200">
        <v>10000</v>
      </c>
      <c r="K14" s="200">
        <v>10000</v>
      </c>
      <c r="L14" s="200">
        <v>10000</v>
      </c>
      <c r="M14" s="200">
        <v>10000</v>
      </c>
      <c r="N14" s="200">
        <v>50000</v>
      </c>
    </row>
    <row r="15" spans="1:14" ht="13.5" customHeight="1">
      <c r="A15" s="199" t="s">
        <v>600</v>
      </c>
      <c r="B15" s="199" t="s">
        <v>233</v>
      </c>
      <c r="C15" s="199" t="s">
        <v>231</v>
      </c>
      <c r="D15" s="200">
        <v>0</v>
      </c>
      <c r="E15" s="200">
        <v>0</v>
      </c>
      <c r="F15" s="205"/>
      <c r="G15" s="200">
        <v>50000</v>
      </c>
      <c r="H15" s="205"/>
      <c r="I15" s="200">
        <v>50000</v>
      </c>
      <c r="J15" s="200">
        <v>50000</v>
      </c>
      <c r="K15" s="200">
        <v>50000</v>
      </c>
      <c r="L15" s="200">
        <v>50000</v>
      </c>
      <c r="M15" s="200">
        <v>50000</v>
      </c>
      <c r="N15" s="200">
        <v>250000</v>
      </c>
    </row>
    <row r="16" spans="1:14" ht="13.5" customHeight="1">
      <c r="A16" s="199" t="s">
        <v>600</v>
      </c>
      <c r="B16" s="199" t="s">
        <v>470</v>
      </c>
      <c r="C16" s="199" t="s">
        <v>469</v>
      </c>
      <c r="D16" s="200">
        <v>23590.639999999999</v>
      </c>
      <c r="E16" s="200">
        <v>21810</v>
      </c>
      <c r="F16" s="205"/>
      <c r="G16" s="200">
        <v>0</v>
      </c>
      <c r="H16" s="205"/>
      <c r="I16" s="200"/>
      <c r="J16" s="200"/>
      <c r="K16" s="200"/>
      <c r="L16" s="200"/>
      <c r="M16" s="200"/>
      <c r="N16" s="200"/>
    </row>
    <row r="17" spans="1:14" ht="13.5" customHeight="1">
      <c r="A17" s="199" t="s">
        <v>600</v>
      </c>
      <c r="B17" s="199" t="s">
        <v>583</v>
      </c>
      <c r="C17" s="199" t="s">
        <v>584</v>
      </c>
      <c r="D17" s="200">
        <v>15127.81</v>
      </c>
      <c r="E17" s="200">
        <v>0</v>
      </c>
      <c r="F17" s="205"/>
      <c r="G17" s="200"/>
      <c r="H17" s="205"/>
      <c r="I17" s="200"/>
      <c r="J17" s="200"/>
      <c r="K17" s="200"/>
      <c r="L17" s="200"/>
      <c r="M17" s="200"/>
      <c r="N17" s="200"/>
    </row>
    <row r="18" spans="1:14" ht="13.5" customHeight="1">
      <c r="A18" s="199" t="s">
        <v>600</v>
      </c>
      <c r="B18" s="199" t="s">
        <v>238</v>
      </c>
      <c r="C18" s="199" t="s">
        <v>185</v>
      </c>
      <c r="D18" s="200">
        <v>0</v>
      </c>
      <c r="E18" s="200">
        <v>0</v>
      </c>
      <c r="F18" s="205"/>
      <c r="G18" s="200"/>
      <c r="H18" s="205"/>
      <c r="I18" s="200">
        <v>0</v>
      </c>
      <c r="J18" s="200">
        <v>300000</v>
      </c>
      <c r="K18" s="200">
        <v>50000</v>
      </c>
      <c r="L18" s="200">
        <v>0</v>
      </c>
      <c r="M18" s="200">
        <v>0</v>
      </c>
      <c r="N18" s="200">
        <v>350000</v>
      </c>
    </row>
    <row r="19" spans="1:14" ht="13.5" customHeight="1">
      <c r="A19" s="199" t="s">
        <v>600</v>
      </c>
      <c r="B19" s="199" t="s">
        <v>477</v>
      </c>
      <c r="C19" s="199" t="s">
        <v>476</v>
      </c>
      <c r="D19" s="200">
        <v>31813.9</v>
      </c>
      <c r="E19" s="200">
        <v>13534.68</v>
      </c>
      <c r="F19" s="205"/>
      <c r="G19" s="200">
        <v>0</v>
      </c>
      <c r="H19" s="205"/>
      <c r="I19" s="200"/>
      <c r="J19" s="200"/>
      <c r="K19" s="200"/>
      <c r="L19" s="200"/>
      <c r="M19" s="200"/>
      <c r="N19" s="200"/>
    </row>
    <row r="20" spans="1:14" ht="13.5" customHeight="1">
      <c r="A20" s="199" t="s">
        <v>600</v>
      </c>
      <c r="B20" s="199" t="s">
        <v>483</v>
      </c>
      <c r="C20" s="199" t="s">
        <v>482</v>
      </c>
      <c r="D20" s="200">
        <v>0</v>
      </c>
      <c r="E20" s="200">
        <v>0</v>
      </c>
      <c r="F20" s="205"/>
      <c r="G20" s="200">
        <v>5000</v>
      </c>
      <c r="H20" s="205"/>
      <c r="I20" s="200">
        <v>0</v>
      </c>
      <c r="J20" s="200"/>
      <c r="K20" s="200"/>
      <c r="L20" s="200"/>
      <c r="M20" s="200"/>
      <c r="N20" s="200">
        <v>0</v>
      </c>
    </row>
    <row r="21" spans="1:14" s="231" customFormat="1" ht="13.5" customHeight="1">
      <c r="A21" s="229" t="s">
        <v>600</v>
      </c>
      <c r="B21" s="229" t="s">
        <v>242</v>
      </c>
      <c r="C21" s="229" t="s">
        <v>241</v>
      </c>
      <c r="D21" s="230">
        <v>0</v>
      </c>
      <c r="E21" s="230">
        <v>0</v>
      </c>
      <c r="F21" s="230"/>
      <c r="G21" s="230">
        <v>0</v>
      </c>
      <c r="H21" s="230"/>
      <c r="I21" s="230">
        <v>1503300</v>
      </c>
      <c r="J21" s="230">
        <v>0</v>
      </c>
      <c r="K21" s="230">
        <v>0</v>
      </c>
      <c r="L21" s="230">
        <v>0</v>
      </c>
      <c r="M21" s="230">
        <v>0</v>
      </c>
      <c r="N21" s="230">
        <v>1503300</v>
      </c>
    </row>
    <row r="22" spans="1:14" s="231" customFormat="1" ht="13.5" customHeight="1">
      <c r="A22" s="229" t="s">
        <v>600</v>
      </c>
      <c r="B22" s="229" t="s">
        <v>484</v>
      </c>
      <c r="C22" s="229" t="s">
        <v>241</v>
      </c>
      <c r="D22" s="230">
        <v>0</v>
      </c>
      <c r="E22" s="230">
        <v>0</v>
      </c>
      <c r="F22" s="230"/>
      <c r="G22" s="230">
        <v>700000</v>
      </c>
      <c r="H22" s="230"/>
      <c r="I22" s="230">
        <v>0</v>
      </c>
      <c r="J22" s="230">
        <v>0</v>
      </c>
      <c r="K22" s="230">
        <v>0</v>
      </c>
      <c r="L22" s="230">
        <v>0</v>
      </c>
      <c r="M22" s="230"/>
      <c r="N22" s="230">
        <v>0</v>
      </c>
    </row>
    <row r="23" spans="1:14" s="231" customFormat="1" ht="13.5" customHeight="1">
      <c r="A23" s="229" t="s">
        <v>600</v>
      </c>
      <c r="B23" s="229" t="s">
        <v>243</v>
      </c>
      <c r="C23" s="229" t="s">
        <v>241</v>
      </c>
      <c r="D23" s="230">
        <v>0</v>
      </c>
      <c r="E23" s="230">
        <v>0</v>
      </c>
      <c r="F23" s="230"/>
      <c r="G23" s="230"/>
      <c r="H23" s="230"/>
      <c r="I23" s="230">
        <v>700000</v>
      </c>
      <c r="J23" s="230">
        <v>0</v>
      </c>
      <c r="K23" s="230">
        <v>0</v>
      </c>
      <c r="L23" s="230">
        <v>0</v>
      </c>
      <c r="M23" s="230">
        <v>0</v>
      </c>
      <c r="N23" s="230">
        <v>700000</v>
      </c>
    </row>
    <row r="24" spans="1:14" ht="13.5" customHeight="1">
      <c r="A24" s="199" t="s">
        <v>600</v>
      </c>
      <c r="B24" s="199" t="s">
        <v>254</v>
      </c>
      <c r="C24" s="199" t="s">
        <v>253</v>
      </c>
      <c r="D24" s="200">
        <v>0</v>
      </c>
      <c r="E24" s="200">
        <v>0</v>
      </c>
      <c r="F24" s="205"/>
      <c r="G24" s="200">
        <v>0</v>
      </c>
      <c r="H24" s="205"/>
      <c r="I24" s="200">
        <v>0</v>
      </c>
      <c r="J24" s="200">
        <v>0</v>
      </c>
      <c r="K24" s="200">
        <v>12000000</v>
      </c>
      <c r="L24" s="200">
        <v>0</v>
      </c>
      <c r="M24" s="200">
        <v>0</v>
      </c>
      <c r="N24" s="200">
        <v>12000000</v>
      </c>
    </row>
    <row r="25" spans="1:14" ht="13.5" customHeight="1">
      <c r="A25" s="199" t="s">
        <v>600</v>
      </c>
      <c r="B25" s="199" t="s">
        <v>281</v>
      </c>
      <c r="C25" s="199" t="s">
        <v>280</v>
      </c>
      <c r="D25" s="200">
        <v>0</v>
      </c>
      <c r="E25" s="200">
        <v>0</v>
      </c>
      <c r="F25" s="205"/>
      <c r="G25" s="200"/>
      <c r="H25" s="205"/>
      <c r="I25" s="200">
        <v>40000</v>
      </c>
      <c r="J25" s="200">
        <v>40000</v>
      </c>
      <c r="K25" s="200">
        <v>40000</v>
      </c>
      <c r="L25" s="200">
        <v>40000</v>
      </c>
      <c r="M25" s="200">
        <v>0</v>
      </c>
      <c r="N25" s="200">
        <v>160000</v>
      </c>
    </row>
    <row r="26" spans="1:14" ht="13.5" customHeight="1">
      <c r="A26" s="199" t="s">
        <v>600</v>
      </c>
      <c r="B26" s="199" t="s">
        <v>102</v>
      </c>
      <c r="C26" s="199" t="s">
        <v>138</v>
      </c>
      <c r="D26" s="200">
        <v>3220794.3</v>
      </c>
      <c r="E26" s="200">
        <v>343435.12</v>
      </c>
      <c r="F26" s="205"/>
      <c r="G26" s="200">
        <v>3750000</v>
      </c>
      <c r="H26" s="205"/>
      <c r="I26" s="200">
        <v>1750000</v>
      </c>
      <c r="J26" s="200">
        <v>2750000</v>
      </c>
      <c r="K26" s="200">
        <v>1600000</v>
      </c>
      <c r="L26" s="200">
        <v>500000</v>
      </c>
      <c r="M26" s="200">
        <v>200000</v>
      </c>
      <c r="N26" s="200">
        <v>6800000</v>
      </c>
    </row>
    <row r="27" spans="1:14" ht="13.5" customHeight="1" thickBot="1">
      <c r="A27" s="211" t="s">
        <v>600</v>
      </c>
      <c r="B27" s="211" t="s">
        <v>494</v>
      </c>
      <c r="C27" s="211" t="s">
        <v>493</v>
      </c>
      <c r="D27" s="209">
        <v>33374.980000000003</v>
      </c>
      <c r="E27" s="209">
        <v>68613.47</v>
      </c>
      <c r="F27" s="210"/>
      <c r="G27" s="209">
        <v>0</v>
      </c>
      <c r="H27" s="210"/>
      <c r="I27" s="209">
        <v>0</v>
      </c>
      <c r="J27" s="209">
        <v>0</v>
      </c>
      <c r="K27" s="209">
        <v>0</v>
      </c>
      <c r="L27" s="209">
        <v>0</v>
      </c>
      <c r="M27" s="209"/>
      <c r="N27" s="209">
        <v>0</v>
      </c>
    </row>
    <row r="28" spans="1:14" ht="13.5" customHeight="1" thickTop="1">
      <c r="A28" s="201"/>
      <c r="B28" s="201"/>
      <c r="C28" s="201"/>
      <c r="D28" s="202">
        <v>3606055.48</v>
      </c>
      <c r="E28" s="202">
        <v>759508.71</v>
      </c>
      <c r="F28" s="206"/>
      <c r="G28" s="202">
        <v>6975000</v>
      </c>
      <c r="H28" s="206"/>
      <c r="I28" s="202">
        <v>5988300</v>
      </c>
      <c r="J28" s="202">
        <v>3550000</v>
      </c>
      <c r="K28" s="202">
        <v>14150000</v>
      </c>
      <c r="L28" s="202">
        <v>1000000</v>
      </c>
      <c r="M28" s="202">
        <v>660000</v>
      </c>
      <c r="N28" s="202">
        <v>25348300</v>
      </c>
    </row>
    <row r="29" spans="1:14" ht="12.75" customHeight="1">
      <c r="D29" s="203"/>
      <c r="E29" s="203"/>
      <c r="F29" s="207"/>
      <c r="G29" s="203"/>
      <c r="H29" s="207"/>
      <c r="I29" s="203"/>
      <c r="J29" s="203"/>
      <c r="K29" s="203"/>
      <c r="L29" s="203"/>
      <c r="M29" s="203"/>
      <c r="N29" s="203"/>
    </row>
    <row r="30" spans="1:14" ht="12.75" customHeight="1">
      <c r="D30" s="203"/>
      <c r="E30" s="203"/>
      <c r="F30" s="207"/>
      <c r="G30" s="203"/>
      <c r="H30" s="207"/>
      <c r="I30" s="203"/>
      <c r="J30" s="203"/>
      <c r="K30" s="203"/>
      <c r="L30" s="203"/>
      <c r="M30" s="203"/>
      <c r="N30" s="203"/>
    </row>
    <row r="31" spans="1:14" ht="13.5" customHeight="1">
      <c r="A31" s="199" t="s">
        <v>342</v>
      </c>
      <c r="B31" s="199" t="s">
        <v>132</v>
      </c>
      <c r="C31" s="199" t="s">
        <v>70</v>
      </c>
      <c r="D31" s="200">
        <v>44455.55</v>
      </c>
      <c r="E31" s="200">
        <v>35000.089999999997</v>
      </c>
      <c r="F31" s="205"/>
      <c r="G31" s="200">
        <v>60000</v>
      </c>
      <c r="H31" s="205"/>
      <c r="I31" s="200">
        <v>100000</v>
      </c>
      <c r="J31" s="200">
        <v>50000</v>
      </c>
      <c r="K31" s="200">
        <v>50000</v>
      </c>
      <c r="L31" s="200">
        <v>50000</v>
      </c>
      <c r="M31" s="200">
        <v>50000</v>
      </c>
      <c r="N31" s="200">
        <v>300000</v>
      </c>
    </row>
    <row r="32" spans="1:14" ht="13.5" customHeight="1">
      <c r="A32" s="199" t="s">
        <v>342</v>
      </c>
      <c r="B32" s="199" t="s">
        <v>116</v>
      </c>
      <c r="C32" s="199" t="s">
        <v>34</v>
      </c>
      <c r="D32" s="200">
        <v>43112.92</v>
      </c>
      <c r="E32" s="200">
        <v>61006.07</v>
      </c>
      <c r="F32" s="205"/>
      <c r="G32" s="200">
        <v>60000</v>
      </c>
      <c r="H32" s="205"/>
      <c r="I32" s="200">
        <v>70000</v>
      </c>
      <c r="J32" s="200">
        <v>75000</v>
      </c>
      <c r="K32" s="200">
        <v>55000</v>
      </c>
      <c r="L32" s="200">
        <v>85000</v>
      </c>
      <c r="M32" s="200">
        <v>100000</v>
      </c>
      <c r="N32" s="200">
        <v>385000</v>
      </c>
    </row>
    <row r="33" spans="1:14" ht="13.5" customHeight="1">
      <c r="A33" s="199" t="s">
        <v>342</v>
      </c>
      <c r="B33" s="199" t="s">
        <v>553</v>
      </c>
      <c r="C33" s="199" t="s">
        <v>34</v>
      </c>
      <c r="D33" s="200">
        <v>22626.14</v>
      </c>
      <c r="E33" s="200">
        <v>0</v>
      </c>
      <c r="F33" s="205"/>
      <c r="G33" s="200">
        <v>0</v>
      </c>
      <c r="H33" s="205"/>
      <c r="I33" s="200">
        <v>0</v>
      </c>
      <c r="J33" s="200">
        <v>0</v>
      </c>
      <c r="K33" s="200">
        <v>0</v>
      </c>
      <c r="L33" s="200">
        <v>0</v>
      </c>
      <c r="M33" s="200">
        <v>0</v>
      </c>
      <c r="N33" s="200">
        <v>0</v>
      </c>
    </row>
    <row r="34" spans="1:14" ht="13.5" customHeight="1">
      <c r="A34" s="199" t="s">
        <v>342</v>
      </c>
      <c r="B34" s="199" t="s">
        <v>33</v>
      </c>
      <c r="C34" s="199" t="s">
        <v>34</v>
      </c>
      <c r="D34" s="200">
        <v>18951.66</v>
      </c>
      <c r="E34" s="200">
        <v>15129.45</v>
      </c>
      <c r="F34" s="205"/>
      <c r="G34" s="200">
        <v>20000</v>
      </c>
      <c r="H34" s="205"/>
      <c r="I34" s="200">
        <v>20000</v>
      </c>
      <c r="J34" s="200">
        <v>30000</v>
      </c>
      <c r="K34" s="200">
        <v>30000</v>
      </c>
      <c r="L34" s="200">
        <v>30000</v>
      </c>
      <c r="M34" s="200">
        <v>30000</v>
      </c>
      <c r="N34" s="200">
        <v>140000</v>
      </c>
    </row>
    <row r="35" spans="1:14" ht="13.5" customHeight="1">
      <c r="A35" s="199" t="s">
        <v>342</v>
      </c>
      <c r="B35" s="199" t="s">
        <v>125</v>
      </c>
      <c r="C35" s="199" t="s">
        <v>67</v>
      </c>
      <c r="D35" s="200">
        <v>0</v>
      </c>
      <c r="E35" s="200">
        <v>0</v>
      </c>
      <c r="F35" s="205"/>
      <c r="G35" s="200">
        <v>0</v>
      </c>
      <c r="H35" s="205"/>
      <c r="I35" s="200">
        <v>0</v>
      </c>
      <c r="J35" s="200">
        <v>500000</v>
      </c>
      <c r="K35" s="200">
        <v>0</v>
      </c>
      <c r="L35" s="200">
        <v>0</v>
      </c>
      <c r="M35" s="200">
        <v>0</v>
      </c>
      <c r="N35" s="200">
        <v>500000</v>
      </c>
    </row>
    <row r="36" spans="1:14" ht="13.5" customHeight="1">
      <c r="A36" s="199" t="s">
        <v>342</v>
      </c>
      <c r="B36" s="199" t="s">
        <v>14</v>
      </c>
      <c r="C36" s="199" t="s">
        <v>25</v>
      </c>
      <c r="D36" s="200">
        <v>0</v>
      </c>
      <c r="E36" s="200">
        <v>0</v>
      </c>
      <c r="F36" s="205"/>
      <c r="G36" s="200">
        <v>0</v>
      </c>
      <c r="H36" s="205"/>
      <c r="I36" s="200">
        <v>350000</v>
      </c>
      <c r="J36" s="200">
        <v>0</v>
      </c>
      <c r="K36" s="200">
        <v>0</v>
      </c>
      <c r="L36" s="200">
        <v>0</v>
      </c>
      <c r="M36" s="200">
        <v>0</v>
      </c>
      <c r="N36" s="200">
        <v>350000</v>
      </c>
    </row>
    <row r="37" spans="1:14" ht="13.5" customHeight="1">
      <c r="A37" s="199" t="s">
        <v>342</v>
      </c>
      <c r="B37" s="199" t="s">
        <v>213</v>
      </c>
      <c r="C37" s="199" t="s">
        <v>83</v>
      </c>
      <c r="D37" s="200">
        <v>0</v>
      </c>
      <c r="E37" s="200">
        <v>0</v>
      </c>
      <c r="F37" s="205"/>
      <c r="G37" s="200">
        <v>6000</v>
      </c>
      <c r="H37" s="205"/>
      <c r="I37" s="200">
        <v>300000</v>
      </c>
      <c r="J37" s="200">
        <v>0</v>
      </c>
      <c r="K37" s="200">
        <v>0</v>
      </c>
      <c r="L37" s="200">
        <v>0</v>
      </c>
      <c r="M37" s="200">
        <v>0</v>
      </c>
      <c r="N37" s="200">
        <v>300000</v>
      </c>
    </row>
    <row r="38" spans="1:14" ht="13.5" customHeight="1">
      <c r="A38" s="199" t="s">
        <v>342</v>
      </c>
      <c r="B38" s="199" t="s">
        <v>405</v>
      </c>
      <c r="C38" s="199" t="s">
        <v>83</v>
      </c>
      <c r="D38" s="200">
        <v>0</v>
      </c>
      <c r="E38" s="200">
        <v>0</v>
      </c>
      <c r="F38" s="205"/>
      <c r="G38" s="200">
        <v>39000</v>
      </c>
      <c r="H38" s="205"/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</row>
    <row r="39" spans="1:14" ht="13.5" customHeight="1">
      <c r="A39" s="199" t="s">
        <v>342</v>
      </c>
      <c r="B39" s="199" t="s">
        <v>76</v>
      </c>
      <c r="C39" s="199" t="s">
        <v>110</v>
      </c>
      <c r="D39" s="200">
        <v>342993.28</v>
      </c>
      <c r="E39" s="200">
        <v>118753.64</v>
      </c>
      <c r="F39" s="205"/>
      <c r="G39" s="200">
        <v>300000</v>
      </c>
      <c r="H39" s="205"/>
      <c r="I39" s="200">
        <v>281000</v>
      </c>
      <c r="J39" s="200">
        <v>206000</v>
      </c>
      <c r="K39" s="200">
        <v>2246000</v>
      </c>
      <c r="L39" s="200">
        <v>481000</v>
      </c>
      <c r="M39" s="200">
        <v>1253400</v>
      </c>
      <c r="N39" s="200">
        <v>4467400</v>
      </c>
    </row>
    <row r="40" spans="1:14" ht="13.5" customHeight="1">
      <c r="A40" s="199" t="s">
        <v>342</v>
      </c>
      <c r="B40" s="199" t="s">
        <v>228</v>
      </c>
      <c r="C40" s="199" t="s">
        <v>110</v>
      </c>
      <c r="D40" s="200">
        <v>120417.77</v>
      </c>
      <c r="E40" s="200">
        <v>7068</v>
      </c>
      <c r="F40" s="205"/>
      <c r="G40" s="200">
        <v>5000</v>
      </c>
      <c r="H40" s="205"/>
      <c r="I40" s="200">
        <v>30000</v>
      </c>
      <c r="J40" s="200">
        <v>30000</v>
      </c>
      <c r="K40" s="200">
        <v>210000</v>
      </c>
      <c r="L40" s="200">
        <v>30000</v>
      </c>
      <c r="M40" s="200">
        <v>30000</v>
      </c>
      <c r="N40" s="200">
        <v>330000</v>
      </c>
    </row>
    <row r="41" spans="1:14" ht="13.5" customHeight="1">
      <c r="A41" s="199" t="s">
        <v>342</v>
      </c>
      <c r="B41" s="199" t="s">
        <v>579</v>
      </c>
      <c r="C41" s="199" t="s">
        <v>110</v>
      </c>
      <c r="D41" s="200">
        <v>57139.89</v>
      </c>
      <c r="E41" s="200">
        <v>0</v>
      </c>
      <c r="F41" s="205"/>
      <c r="G41" s="200">
        <v>0</v>
      </c>
      <c r="H41" s="205"/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</row>
    <row r="42" spans="1:14" ht="13.5" customHeight="1">
      <c r="A42" s="199" t="s">
        <v>342</v>
      </c>
      <c r="B42" s="199" t="s">
        <v>580</v>
      </c>
      <c r="C42" s="199" t="s">
        <v>110</v>
      </c>
      <c r="D42" s="200">
        <v>31840.45</v>
      </c>
      <c r="E42" s="200">
        <v>0</v>
      </c>
      <c r="F42" s="205"/>
      <c r="G42" s="200">
        <v>0</v>
      </c>
      <c r="H42" s="205"/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</row>
    <row r="43" spans="1:14" ht="13.5" customHeight="1">
      <c r="A43" s="199" t="s">
        <v>342</v>
      </c>
      <c r="B43" s="199" t="s">
        <v>229</v>
      </c>
      <c r="C43" s="199" t="s">
        <v>117</v>
      </c>
      <c r="D43" s="200">
        <v>0</v>
      </c>
      <c r="E43" s="200">
        <v>0</v>
      </c>
      <c r="F43" s="205"/>
      <c r="G43" s="200">
        <v>0</v>
      </c>
      <c r="H43" s="205"/>
      <c r="I43" s="200">
        <v>20000</v>
      </c>
      <c r="J43" s="200">
        <v>0</v>
      </c>
      <c r="K43" s="200">
        <v>0</v>
      </c>
      <c r="L43" s="200">
        <v>0</v>
      </c>
      <c r="M43" s="200">
        <v>0</v>
      </c>
      <c r="N43" s="200">
        <v>20000</v>
      </c>
    </row>
    <row r="44" spans="1:14" ht="13.5" customHeight="1">
      <c r="A44" s="199" t="s">
        <v>342</v>
      </c>
      <c r="B44" s="199" t="s">
        <v>48</v>
      </c>
      <c r="C44" s="199" t="s">
        <v>114</v>
      </c>
      <c r="D44" s="200">
        <v>0</v>
      </c>
      <c r="E44" s="200">
        <v>194407.25</v>
      </c>
      <c r="F44" s="205"/>
      <c r="G44" s="200">
        <v>80000</v>
      </c>
      <c r="H44" s="205"/>
      <c r="I44" s="200">
        <v>80000</v>
      </c>
      <c r="J44" s="200">
        <v>55000</v>
      </c>
      <c r="K44" s="200">
        <v>60000</v>
      </c>
      <c r="L44" s="200">
        <v>0</v>
      </c>
      <c r="M44" s="200">
        <v>0</v>
      </c>
      <c r="N44" s="200">
        <v>195000</v>
      </c>
    </row>
    <row r="45" spans="1:14" ht="13.5" customHeight="1">
      <c r="A45" s="199" t="s">
        <v>342</v>
      </c>
      <c r="B45" s="199" t="s">
        <v>98</v>
      </c>
      <c r="C45" s="199" t="s">
        <v>23</v>
      </c>
      <c r="D45" s="200">
        <v>60830.7</v>
      </c>
      <c r="E45" s="200">
        <v>78857.279999999999</v>
      </c>
      <c r="F45" s="205"/>
      <c r="G45" s="200">
        <v>50000</v>
      </c>
      <c r="H45" s="205"/>
      <c r="I45" s="200">
        <v>250000</v>
      </c>
      <c r="J45" s="200">
        <v>250000</v>
      </c>
      <c r="K45" s="200">
        <v>250000</v>
      </c>
      <c r="L45" s="200">
        <v>250000</v>
      </c>
      <c r="M45" s="200">
        <v>250000</v>
      </c>
      <c r="N45" s="200">
        <v>1250000</v>
      </c>
    </row>
    <row r="46" spans="1:14" ht="13.5" customHeight="1">
      <c r="A46" s="199" t="s">
        <v>342</v>
      </c>
      <c r="B46" s="199" t="s">
        <v>234</v>
      </c>
      <c r="C46" s="199" t="s">
        <v>23</v>
      </c>
      <c r="D46" s="200">
        <v>0</v>
      </c>
      <c r="E46" s="200">
        <v>0</v>
      </c>
      <c r="F46" s="205"/>
      <c r="G46" s="200">
        <v>0</v>
      </c>
      <c r="H46" s="205"/>
      <c r="I46" s="200">
        <v>100000</v>
      </c>
      <c r="J46" s="200">
        <v>100000</v>
      </c>
      <c r="K46" s="200">
        <v>0</v>
      </c>
      <c r="L46" s="200">
        <v>0</v>
      </c>
      <c r="M46" s="200">
        <v>0</v>
      </c>
      <c r="N46" s="200">
        <v>200000</v>
      </c>
    </row>
    <row r="47" spans="1:14" ht="13.5" customHeight="1">
      <c r="A47" s="199" t="s">
        <v>342</v>
      </c>
      <c r="B47" s="199" t="s">
        <v>581</v>
      </c>
      <c r="C47" s="199" t="s">
        <v>23</v>
      </c>
      <c r="D47" s="200">
        <v>25000</v>
      </c>
      <c r="E47" s="200">
        <v>0</v>
      </c>
      <c r="F47" s="205"/>
      <c r="G47" s="200">
        <v>0</v>
      </c>
      <c r="H47" s="205"/>
      <c r="I47" s="200">
        <v>0</v>
      </c>
      <c r="J47" s="200">
        <v>0</v>
      </c>
      <c r="K47" s="200">
        <v>0</v>
      </c>
      <c r="L47" s="200">
        <v>0</v>
      </c>
      <c r="M47" s="200">
        <v>0</v>
      </c>
      <c r="N47" s="200">
        <v>0</v>
      </c>
    </row>
    <row r="48" spans="1:14" ht="13.5" customHeight="1">
      <c r="A48" s="199" t="s">
        <v>342</v>
      </c>
      <c r="B48" s="199" t="s">
        <v>42</v>
      </c>
      <c r="C48" s="199" t="s">
        <v>79</v>
      </c>
      <c r="D48" s="200">
        <v>32071.34</v>
      </c>
      <c r="E48" s="200">
        <v>875</v>
      </c>
      <c r="F48" s="205"/>
      <c r="G48" s="200">
        <v>60000</v>
      </c>
      <c r="H48" s="205"/>
      <c r="I48" s="200">
        <v>60000</v>
      </c>
      <c r="J48" s="200">
        <v>60000</v>
      </c>
      <c r="K48" s="200">
        <v>60000</v>
      </c>
      <c r="L48" s="200">
        <v>60000</v>
      </c>
      <c r="M48" s="200">
        <v>60000</v>
      </c>
      <c r="N48" s="200">
        <v>300000</v>
      </c>
    </row>
    <row r="49" spans="1:14" ht="13.5" customHeight="1">
      <c r="A49" s="199" t="s">
        <v>342</v>
      </c>
      <c r="B49" s="199" t="s">
        <v>582</v>
      </c>
      <c r="C49" s="199" t="s">
        <v>79</v>
      </c>
      <c r="D49" s="200">
        <v>2616.44</v>
      </c>
      <c r="E49" s="200">
        <v>0</v>
      </c>
      <c r="F49" s="205"/>
      <c r="G49" s="200">
        <v>0</v>
      </c>
      <c r="H49" s="205"/>
      <c r="I49" s="200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</row>
    <row r="50" spans="1:14" ht="13.5" customHeight="1">
      <c r="A50" s="199" t="s">
        <v>342</v>
      </c>
      <c r="B50" s="199" t="s">
        <v>50</v>
      </c>
      <c r="C50" s="199" t="s">
        <v>10</v>
      </c>
      <c r="D50" s="200">
        <v>1344649.99</v>
      </c>
      <c r="E50" s="200">
        <v>224964.2</v>
      </c>
      <c r="F50" s="205"/>
      <c r="G50" s="200">
        <v>500000</v>
      </c>
      <c r="H50" s="205"/>
      <c r="I50" s="200">
        <v>500000</v>
      </c>
      <c r="J50" s="200">
        <v>600000</v>
      </c>
      <c r="K50" s="200">
        <v>700000</v>
      </c>
      <c r="L50" s="200">
        <v>700000</v>
      </c>
      <c r="M50" s="200">
        <v>750000</v>
      </c>
      <c r="N50" s="200">
        <v>3250000</v>
      </c>
    </row>
    <row r="51" spans="1:14" ht="13.5" customHeight="1">
      <c r="A51" s="199" t="s">
        <v>342</v>
      </c>
      <c r="B51" s="199" t="s">
        <v>471</v>
      </c>
      <c r="C51" s="199" t="s">
        <v>10</v>
      </c>
      <c r="D51" s="200">
        <v>244266.71</v>
      </c>
      <c r="E51" s="200">
        <v>30447</v>
      </c>
      <c r="F51" s="205"/>
      <c r="G51" s="200">
        <v>0</v>
      </c>
      <c r="H51" s="205"/>
      <c r="I51" s="200">
        <v>0</v>
      </c>
      <c r="J51" s="200">
        <v>0</v>
      </c>
      <c r="K51" s="200">
        <v>0</v>
      </c>
      <c r="L51" s="200">
        <v>0</v>
      </c>
      <c r="M51" s="200"/>
      <c r="N51" s="200">
        <v>0</v>
      </c>
    </row>
    <row r="52" spans="1:14" ht="13.5" customHeight="1">
      <c r="A52" s="199" t="s">
        <v>342</v>
      </c>
      <c r="B52" s="199" t="s">
        <v>121</v>
      </c>
      <c r="C52" s="199" t="s">
        <v>136</v>
      </c>
      <c r="D52" s="200">
        <v>0</v>
      </c>
      <c r="E52" s="200">
        <v>78574.3</v>
      </c>
      <c r="F52" s="205"/>
      <c r="G52" s="200">
        <v>300000</v>
      </c>
      <c r="H52" s="205"/>
      <c r="I52" s="200">
        <v>300000</v>
      </c>
      <c r="J52" s="200">
        <v>300000</v>
      </c>
      <c r="K52" s="200">
        <v>300000</v>
      </c>
      <c r="L52" s="200">
        <v>300000</v>
      </c>
      <c r="M52" s="200">
        <v>300000</v>
      </c>
      <c r="N52" s="200">
        <v>1500000</v>
      </c>
    </row>
    <row r="53" spans="1:14" ht="13.5" customHeight="1">
      <c r="A53" s="199" t="s">
        <v>342</v>
      </c>
      <c r="B53" s="199" t="s">
        <v>536</v>
      </c>
      <c r="C53" s="199" t="s">
        <v>136</v>
      </c>
      <c r="D53" s="200">
        <v>0</v>
      </c>
      <c r="E53" s="200">
        <v>2875</v>
      </c>
      <c r="F53" s="205"/>
      <c r="G53" s="200">
        <v>0</v>
      </c>
      <c r="H53" s="205"/>
      <c r="I53" s="200">
        <v>0</v>
      </c>
      <c r="J53" s="200">
        <v>0</v>
      </c>
      <c r="K53" s="200">
        <v>0</v>
      </c>
      <c r="L53" s="200">
        <v>0</v>
      </c>
      <c r="M53" s="200"/>
      <c r="N53" s="200">
        <v>0</v>
      </c>
    </row>
    <row r="54" spans="1:14" ht="13.5" customHeight="1">
      <c r="A54" s="199" t="s">
        <v>342</v>
      </c>
      <c r="B54" s="199" t="s">
        <v>473</v>
      </c>
      <c r="C54" s="199" t="s">
        <v>472</v>
      </c>
      <c r="D54" s="200">
        <v>0</v>
      </c>
      <c r="E54" s="200">
        <v>707303.42</v>
      </c>
      <c r="F54" s="205"/>
      <c r="G54" s="200">
        <v>0</v>
      </c>
      <c r="H54" s="205"/>
      <c r="I54" s="200">
        <v>0</v>
      </c>
      <c r="J54" s="200">
        <v>0</v>
      </c>
      <c r="K54" s="200">
        <v>0</v>
      </c>
      <c r="L54" s="200">
        <v>0</v>
      </c>
      <c r="M54" s="200">
        <v>0</v>
      </c>
      <c r="N54" s="200">
        <v>0</v>
      </c>
    </row>
    <row r="55" spans="1:14" ht="13.5" customHeight="1">
      <c r="A55" s="199" t="s">
        <v>342</v>
      </c>
      <c r="B55" s="199" t="s">
        <v>100</v>
      </c>
      <c r="C55" s="199" t="s">
        <v>54</v>
      </c>
      <c r="D55" s="200">
        <v>26145.64</v>
      </c>
      <c r="E55" s="200">
        <v>32064.01</v>
      </c>
      <c r="F55" s="205"/>
      <c r="G55" s="200">
        <v>75000</v>
      </c>
      <c r="H55" s="205"/>
      <c r="I55" s="200">
        <v>75000</v>
      </c>
      <c r="J55" s="200">
        <v>75000</v>
      </c>
      <c r="K55" s="200">
        <v>75000</v>
      </c>
      <c r="L55" s="200">
        <v>75000</v>
      </c>
      <c r="M55" s="200">
        <v>75000</v>
      </c>
      <c r="N55" s="200">
        <v>375000</v>
      </c>
    </row>
    <row r="56" spans="1:14" ht="13.5" customHeight="1">
      <c r="A56" s="199" t="s">
        <v>342</v>
      </c>
      <c r="B56" s="199" t="s">
        <v>235</v>
      </c>
      <c r="C56" s="199" t="s">
        <v>73</v>
      </c>
      <c r="D56" s="200">
        <v>298413.02</v>
      </c>
      <c r="E56" s="200">
        <v>250021.8</v>
      </c>
      <c r="F56" s="205"/>
      <c r="G56" s="200">
        <v>579500</v>
      </c>
      <c r="H56" s="205"/>
      <c r="I56" s="200">
        <v>504500</v>
      </c>
      <c r="J56" s="200">
        <v>391000</v>
      </c>
      <c r="K56" s="200">
        <v>472500</v>
      </c>
      <c r="L56" s="200">
        <v>517500</v>
      </c>
      <c r="M56" s="200">
        <v>818000</v>
      </c>
      <c r="N56" s="200">
        <v>2703500</v>
      </c>
    </row>
    <row r="57" spans="1:14" ht="13.5" customHeight="1">
      <c r="A57" s="199" t="s">
        <v>342</v>
      </c>
      <c r="B57" s="199" t="s">
        <v>77</v>
      </c>
      <c r="C57" s="199" t="s">
        <v>73</v>
      </c>
      <c r="D57" s="200">
        <v>1015.45</v>
      </c>
      <c r="E57" s="200">
        <v>1039.3399999999999</v>
      </c>
      <c r="F57" s="205"/>
      <c r="G57" s="200">
        <v>302000</v>
      </c>
      <c r="H57" s="205"/>
      <c r="I57" s="200">
        <v>233000</v>
      </c>
      <c r="J57" s="200">
        <v>80000</v>
      </c>
      <c r="K57" s="200">
        <v>223000</v>
      </c>
      <c r="L57" s="200">
        <v>100000</v>
      </c>
      <c r="M57" s="200">
        <v>343000</v>
      </c>
      <c r="N57" s="200">
        <v>979000</v>
      </c>
    </row>
    <row r="58" spans="1:14" ht="13.5" customHeight="1">
      <c r="A58" s="199" t="s">
        <v>342</v>
      </c>
      <c r="B58" s="199" t="s">
        <v>537</v>
      </c>
      <c r="C58" s="199" t="s">
        <v>73</v>
      </c>
      <c r="D58" s="200">
        <v>96840.99</v>
      </c>
      <c r="E58" s="200">
        <v>37508.51</v>
      </c>
      <c r="F58" s="205"/>
      <c r="G58" s="200">
        <v>0</v>
      </c>
      <c r="H58" s="205"/>
      <c r="I58" s="200">
        <v>0</v>
      </c>
      <c r="J58" s="200">
        <v>0</v>
      </c>
      <c r="K58" s="200">
        <v>0</v>
      </c>
      <c r="L58" s="200">
        <v>0</v>
      </c>
      <c r="M58" s="200">
        <v>0</v>
      </c>
      <c r="N58" s="200">
        <v>0</v>
      </c>
    </row>
    <row r="59" spans="1:14" ht="13.5" customHeight="1">
      <c r="A59" s="199" t="s">
        <v>342</v>
      </c>
      <c r="B59" s="199" t="s">
        <v>236</v>
      </c>
      <c r="C59" s="199" t="s">
        <v>73</v>
      </c>
      <c r="D59" s="200">
        <v>0</v>
      </c>
      <c r="E59" s="200">
        <v>0</v>
      </c>
      <c r="F59" s="205"/>
      <c r="G59" s="200">
        <v>0</v>
      </c>
      <c r="H59" s="205"/>
      <c r="I59" s="200">
        <v>0</v>
      </c>
      <c r="J59" s="200">
        <v>0</v>
      </c>
      <c r="K59" s="200">
        <v>35000</v>
      </c>
      <c r="L59" s="200">
        <v>10000</v>
      </c>
      <c r="M59" s="200">
        <v>0</v>
      </c>
      <c r="N59" s="200">
        <v>45000</v>
      </c>
    </row>
    <row r="60" spans="1:14" ht="13.5" customHeight="1">
      <c r="A60" s="199" t="s">
        <v>342</v>
      </c>
      <c r="B60" s="199" t="s">
        <v>475</v>
      </c>
      <c r="C60" s="199" t="s">
        <v>474</v>
      </c>
      <c r="D60" s="200">
        <v>0</v>
      </c>
      <c r="E60" s="200">
        <v>0</v>
      </c>
      <c r="F60" s="205"/>
      <c r="G60" s="200">
        <v>0</v>
      </c>
      <c r="H60" s="205"/>
      <c r="I60" s="200">
        <v>0</v>
      </c>
      <c r="J60" s="200">
        <v>0</v>
      </c>
      <c r="K60" s="200">
        <v>0</v>
      </c>
      <c r="L60" s="200">
        <v>0</v>
      </c>
      <c r="M60" s="200">
        <v>0</v>
      </c>
      <c r="N60" s="200">
        <v>0</v>
      </c>
    </row>
    <row r="61" spans="1:14" ht="13.5" customHeight="1">
      <c r="A61" s="199" t="s">
        <v>342</v>
      </c>
      <c r="B61" s="199" t="s">
        <v>44</v>
      </c>
      <c r="C61" s="199" t="s">
        <v>58</v>
      </c>
      <c r="D61" s="200">
        <v>19988.29</v>
      </c>
      <c r="E61" s="200">
        <v>0</v>
      </c>
      <c r="F61" s="205"/>
      <c r="G61" s="200">
        <v>0</v>
      </c>
      <c r="H61" s="205"/>
      <c r="I61" s="200">
        <v>25000</v>
      </c>
      <c r="J61" s="200">
        <v>0</v>
      </c>
      <c r="K61" s="200">
        <v>0</v>
      </c>
      <c r="L61" s="200">
        <v>0</v>
      </c>
      <c r="M61" s="200">
        <v>0</v>
      </c>
      <c r="N61" s="200">
        <v>25000</v>
      </c>
    </row>
    <row r="62" spans="1:14" ht="13.5" customHeight="1">
      <c r="A62" s="199" t="s">
        <v>342</v>
      </c>
      <c r="B62" s="199" t="s">
        <v>140</v>
      </c>
      <c r="C62" s="199" t="s">
        <v>11</v>
      </c>
      <c r="D62" s="200">
        <v>24610.5</v>
      </c>
      <c r="E62" s="200">
        <v>95510.7</v>
      </c>
      <c r="F62" s="205"/>
      <c r="G62" s="200">
        <v>160000</v>
      </c>
      <c r="H62" s="205"/>
      <c r="I62" s="200">
        <v>160000</v>
      </c>
      <c r="J62" s="200">
        <v>160000</v>
      </c>
      <c r="K62" s="200">
        <v>160000</v>
      </c>
      <c r="L62" s="200">
        <v>160000</v>
      </c>
      <c r="M62" s="200">
        <v>160000</v>
      </c>
      <c r="N62" s="200">
        <v>800000</v>
      </c>
    </row>
    <row r="63" spans="1:14" ht="13.5" customHeight="1">
      <c r="A63" s="199" t="s">
        <v>342</v>
      </c>
      <c r="B63" s="199" t="s">
        <v>237</v>
      </c>
      <c r="C63" s="199" t="s">
        <v>11</v>
      </c>
      <c r="D63" s="200">
        <v>0</v>
      </c>
      <c r="E63" s="200">
        <v>0</v>
      </c>
      <c r="F63" s="205"/>
      <c r="G63" s="200">
        <v>7000</v>
      </c>
      <c r="H63" s="205"/>
      <c r="I63" s="200">
        <v>7000</v>
      </c>
      <c r="J63" s="200">
        <v>1000</v>
      </c>
      <c r="K63" s="200">
        <v>1000</v>
      </c>
      <c r="L63" s="200">
        <v>1000</v>
      </c>
      <c r="M63" s="200">
        <v>1000</v>
      </c>
      <c r="N63" s="200">
        <v>11000</v>
      </c>
    </row>
    <row r="64" spans="1:14" ht="13.5" customHeight="1">
      <c r="A64" s="199" t="s">
        <v>342</v>
      </c>
      <c r="B64" s="199" t="s">
        <v>538</v>
      </c>
      <c r="C64" s="199" t="s">
        <v>11</v>
      </c>
      <c r="D64" s="200">
        <v>25494.65</v>
      </c>
      <c r="E64" s="200">
        <v>4400</v>
      </c>
      <c r="F64" s="205"/>
      <c r="G64" s="200">
        <v>0</v>
      </c>
      <c r="H64" s="205"/>
      <c r="I64" s="200">
        <v>0</v>
      </c>
      <c r="J64" s="200">
        <v>0</v>
      </c>
      <c r="K64" s="200">
        <v>0</v>
      </c>
      <c r="L64" s="200">
        <v>0</v>
      </c>
      <c r="M64" s="200"/>
      <c r="N64" s="200">
        <v>0</v>
      </c>
    </row>
    <row r="65" spans="1:14" ht="13.5" customHeight="1">
      <c r="A65" s="199" t="s">
        <v>342</v>
      </c>
      <c r="B65" s="199" t="s">
        <v>81</v>
      </c>
      <c r="C65" s="199" t="s">
        <v>2</v>
      </c>
      <c r="D65" s="200">
        <v>24194.92</v>
      </c>
      <c r="E65" s="200">
        <v>29281</v>
      </c>
      <c r="F65" s="205"/>
      <c r="G65" s="200">
        <v>75000</v>
      </c>
      <c r="H65" s="205"/>
      <c r="I65" s="200">
        <v>75000</v>
      </c>
      <c r="J65" s="200">
        <v>75000</v>
      </c>
      <c r="K65" s="200">
        <v>75000</v>
      </c>
      <c r="L65" s="200">
        <v>75000</v>
      </c>
      <c r="M65" s="200">
        <v>75000</v>
      </c>
      <c r="N65" s="200">
        <v>375000</v>
      </c>
    </row>
    <row r="66" spans="1:14" ht="13.5" customHeight="1">
      <c r="A66" s="199" t="s">
        <v>342</v>
      </c>
      <c r="B66" s="199" t="s">
        <v>59</v>
      </c>
      <c r="C66" s="199" t="s">
        <v>78</v>
      </c>
      <c r="D66" s="200">
        <v>5292.31</v>
      </c>
      <c r="E66" s="200">
        <v>37686.28</v>
      </c>
      <c r="F66" s="205"/>
      <c r="G66" s="200">
        <v>20000</v>
      </c>
      <c r="H66" s="205"/>
      <c r="I66" s="200">
        <v>20000</v>
      </c>
      <c r="J66" s="200">
        <v>20000</v>
      </c>
      <c r="K66" s="200">
        <v>20000</v>
      </c>
      <c r="L66" s="200">
        <v>20000</v>
      </c>
      <c r="M66" s="200">
        <v>20000</v>
      </c>
      <c r="N66" s="200">
        <v>100000</v>
      </c>
    </row>
    <row r="67" spans="1:14" ht="13.5" customHeight="1">
      <c r="A67" s="199" t="s">
        <v>342</v>
      </c>
      <c r="B67" s="199" t="s">
        <v>542</v>
      </c>
      <c r="C67" s="199" t="s">
        <v>541</v>
      </c>
      <c r="D67" s="200">
        <v>0</v>
      </c>
      <c r="E67" s="200">
        <v>189809.94</v>
      </c>
      <c r="F67" s="205"/>
      <c r="G67" s="200">
        <v>0</v>
      </c>
      <c r="H67" s="205"/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</row>
    <row r="68" spans="1:14" ht="13.5" customHeight="1">
      <c r="A68" s="199" t="s">
        <v>342</v>
      </c>
      <c r="B68" s="199" t="s">
        <v>544</v>
      </c>
      <c r="C68" s="199" t="s">
        <v>543</v>
      </c>
      <c r="D68" s="200">
        <v>68195</v>
      </c>
      <c r="E68" s="200">
        <v>55525</v>
      </c>
      <c r="F68" s="205"/>
      <c r="G68" s="200">
        <v>0</v>
      </c>
      <c r="H68" s="205"/>
      <c r="I68" s="200">
        <v>0</v>
      </c>
      <c r="J68" s="200">
        <v>0</v>
      </c>
      <c r="K68" s="200">
        <v>0</v>
      </c>
      <c r="L68" s="200">
        <v>0</v>
      </c>
      <c r="M68" s="200">
        <v>0</v>
      </c>
      <c r="N68" s="200">
        <v>0</v>
      </c>
    </row>
    <row r="69" spans="1:14" ht="13.5" customHeight="1">
      <c r="A69" s="199" t="s">
        <v>342</v>
      </c>
      <c r="B69" s="199" t="s">
        <v>26</v>
      </c>
      <c r="C69" s="199" t="s">
        <v>17</v>
      </c>
      <c r="D69" s="200">
        <v>10755.55</v>
      </c>
      <c r="E69" s="200">
        <v>0</v>
      </c>
      <c r="F69" s="205"/>
      <c r="G69" s="200">
        <v>50000</v>
      </c>
      <c r="H69" s="205"/>
      <c r="I69" s="200">
        <v>25000</v>
      </c>
      <c r="J69" s="200">
        <v>25000</v>
      </c>
      <c r="K69" s="200">
        <v>25000</v>
      </c>
      <c r="L69" s="200">
        <v>25000</v>
      </c>
      <c r="M69" s="200">
        <v>25000</v>
      </c>
      <c r="N69" s="200">
        <v>125000</v>
      </c>
    </row>
    <row r="70" spans="1:14" ht="13.5" customHeight="1">
      <c r="A70" s="199" t="s">
        <v>342</v>
      </c>
      <c r="B70" s="199" t="s">
        <v>60</v>
      </c>
      <c r="C70" s="199" t="s">
        <v>74</v>
      </c>
      <c r="D70" s="200">
        <v>5750.02</v>
      </c>
      <c r="E70" s="200">
        <v>63654.71</v>
      </c>
      <c r="F70" s="205"/>
      <c r="G70" s="200">
        <v>110000</v>
      </c>
      <c r="H70" s="205"/>
      <c r="I70" s="200">
        <v>110000</v>
      </c>
      <c r="J70" s="200">
        <v>50000</v>
      </c>
      <c r="K70" s="200">
        <v>50000</v>
      </c>
      <c r="L70" s="200">
        <v>50000</v>
      </c>
      <c r="M70" s="200">
        <v>50000</v>
      </c>
      <c r="N70" s="200">
        <v>310000</v>
      </c>
    </row>
    <row r="71" spans="1:14" ht="13.5" customHeight="1">
      <c r="A71" s="199" t="s">
        <v>342</v>
      </c>
      <c r="B71" s="199" t="s">
        <v>585</v>
      </c>
      <c r="C71" s="199" t="s">
        <v>74</v>
      </c>
      <c r="D71" s="200">
        <v>20000</v>
      </c>
      <c r="E71" s="200">
        <v>0</v>
      </c>
      <c r="F71" s="205"/>
      <c r="G71" s="200">
        <v>0</v>
      </c>
      <c r="H71" s="205"/>
      <c r="I71" s="200">
        <v>0</v>
      </c>
      <c r="J71" s="200">
        <v>0</v>
      </c>
      <c r="K71" s="200">
        <v>0</v>
      </c>
      <c r="L71" s="200">
        <v>0</v>
      </c>
      <c r="M71" s="200">
        <v>0</v>
      </c>
      <c r="N71" s="200">
        <v>0</v>
      </c>
    </row>
    <row r="72" spans="1:14" ht="13.5" customHeight="1">
      <c r="A72" s="199" t="s">
        <v>342</v>
      </c>
      <c r="B72" s="199" t="s">
        <v>113</v>
      </c>
      <c r="C72" s="199" t="s">
        <v>126</v>
      </c>
      <c r="D72" s="200">
        <v>56202.11</v>
      </c>
      <c r="E72" s="200">
        <v>33845.129999999997</v>
      </c>
      <c r="F72" s="205"/>
      <c r="G72" s="200">
        <v>75000</v>
      </c>
      <c r="H72" s="205"/>
      <c r="I72" s="200">
        <v>75000</v>
      </c>
      <c r="J72" s="200">
        <v>75000</v>
      </c>
      <c r="K72" s="200">
        <v>75000</v>
      </c>
      <c r="L72" s="200">
        <v>75000</v>
      </c>
      <c r="M72" s="200">
        <v>75000</v>
      </c>
      <c r="N72" s="200">
        <v>375000</v>
      </c>
    </row>
    <row r="73" spans="1:14" ht="13.5" customHeight="1">
      <c r="A73" s="199" t="s">
        <v>342</v>
      </c>
      <c r="B73" s="199" t="s">
        <v>479</v>
      </c>
      <c r="C73" s="199" t="s">
        <v>478</v>
      </c>
      <c r="D73" s="200">
        <v>0</v>
      </c>
      <c r="E73" s="200">
        <v>0</v>
      </c>
      <c r="F73" s="205"/>
      <c r="G73" s="200">
        <v>0</v>
      </c>
      <c r="H73" s="205"/>
      <c r="I73" s="200">
        <v>0</v>
      </c>
      <c r="J73" s="200">
        <v>0</v>
      </c>
      <c r="K73" s="200">
        <v>0</v>
      </c>
      <c r="L73" s="200">
        <v>0</v>
      </c>
      <c r="M73" s="200">
        <v>0</v>
      </c>
      <c r="N73" s="200">
        <v>0</v>
      </c>
    </row>
    <row r="74" spans="1:14" ht="13.5" customHeight="1">
      <c r="A74" s="199" t="s">
        <v>342</v>
      </c>
      <c r="B74" s="199" t="s">
        <v>586</v>
      </c>
      <c r="C74" s="199" t="s">
        <v>587</v>
      </c>
      <c r="D74" s="200">
        <v>751.28</v>
      </c>
      <c r="E74" s="200">
        <v>0</v>
      </c>
      <c r="F74" s="205"/>
      <c r="G74" s="200">
        <v>0</v>
      </c>
      <c r="H74" s="205"/>
      <c r="I74" s="200">
        <v>0</v>
      </c>
      <c r="J74" s="200">
        <v>0</v>
      </c>
      <c r="K74" s="200">
        <v>0</v>
      </c>
      <c r="L74" s="200">
        <v>0</v>
      </c>
      <c r="M74" s="200">
        <v>0</v>
      </c>
      <c r="N74" s="200">
        <v>0</v>
      </c>
    </row>
    <row r="75" spans="1:14" ht="13.5" customHeight="1">
      <c r="A75" s="199" t="s">
        <v>342</v>
      </c>
      <c r="B75" s="199" t="s">
        <v>588</v>
      </c>
      <c r="C75" s="199" t="s">
        <v>589</v>
      </c>
      <c r="D75" s="200">
        <v>4388.1099999999997</v>
      </c>
      <c r="E75" s="200">
        <v>0</v>
      </c>
      <c r="F75" s="205"/>
      <c r="G75" s="200">
        <v>0</v>
      </c>
      <c r="H75" s="205"/>
      <c r="I75" s="200">
        <v>0</v>
      </c>
      <c r="J75" s="200">
        <v>0</v>
      </c>
      <c r="K75" s="200">
        <v>0</v>
      </c>
      <c r="L75" s="200">
        <v>0</v>
      </c>
      <c r="M75" s="200">
        <v>0</v>
      </c>
      <c r="N75" s="200">
        <v>0</v>
      </c>
    </row>
    <row r="76" spans="1:14" ht="13.5" customHeight="1">
      <c r="A76" s="199" t="s">
        <v>342</v>
      </c>
      <c r="B76" s="199" t="s">
        <v>590</v>
      </c>
      <c r="C76" s="199" t="s">
        <v>591</v>
      </c>
      <c r="D76" s="200">
        <v>0</v>
      </c>
      <c r="E76" s="200">
        <v>0</v>
      </c>
      <c r="F76" s="205"/>
      <c r="G76" s="200">
        <v>0</v>
      </c>
      <c r="H76" s="205"/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</row>
    <row r="77" spans="1:14" ht="13.5" customHeight="1">
      <c r="A77" s="199" t="s">
        <v>342</v>
      </c>
      <c r="B77" s="199" t="s">
        <v>130</v>
      </c>
      <c r="C77" s="199" t="s">
        <v>80</v>
      </c>
      <c r="D77" s="200">
        <v>0</v>
      </c>
      <c r="E77" s="200">
        <v>0</v>
      </c>
      <c r="F77" s="205"/>
      <c r="G77" s="200">
        <v>0</v>
      </c>
      <c r="H77" s="205"/>
      <c r="I77" s="200">
        <v>1000000</v>
      </c>
      <c r="J77" s="200">
        <v>500000</v>
      </c>
      <c r="K77" s="200">
        <v>0</v>
      </c>
      <c r="L77" s="200">
        <v>0</v>
      </c>
      <c r="M77" s="200">
        <v>0</v>
      </c>
      <c r="N77" s="200">
        <v>1500000</v>
      </c>
    </row>
    <row r="78" spans="1:14" ht="13.5" customHeight="1">
      <c r="A78" s="199" t="s">
        <v>342</v>
      </c>
      <c r="B78" s="199" t="s">
        <v>129</v>
      </c>
      <c r="C78" s="199" t="s">
        <v>86</v>
      </c>
      <c r="D78" s="200">
        <v>0</v>
      </c>
      <c r="E78" s="200">
        <v>0</v>
      </c>
      <c r="F78" s="205"/>
      <c r="G78" s="200">
        <v>0</v>
      </c>
      <c r="H78" s="205"/>
      <c r="I78" s="200">
        <v>0</v>
      </c>
      <c r="J78" s="200">
        <v>0</v>
      </c>
      <c r="K78" s="200">
        <v>500000</v>
      </c>
      <c r="L78" s="200">
        <v>0</v>
      </c>
      <c r="M78" s="200">
        <v>0</v>
      </c>
      <c r="N78" s="200">
        <v>500000</v>
      </c>
    </row>
    <row r="79" spans="1:14" ht="13.5" customHeight="1">
      <c r="A79" s="199" t="s">
        <v>342</v>
      </c>
      <c r="B79" s="199" t="s">
        <v>7</v>
      </c>
      <c r="C79" s="199" t="s">
        <v>75</v>
      </c>
      <c r="D79" s="200">
        <v>0</v>
      </c>
      <c r="E79" s="200">
        <v>12500</v>
      </c>
      <c r="F79" s="205"/>
      <c r="G79" s="200">
        <v>400000</v>
      </c>
      <c r="H79" s="205"/>
      <c r="I79" s="200">
        <v>400000</v>
      </c>
      <c r="J79" s="200">
        <v>400000</v>
      </c>
      <c r="K79" s="200">
        <v>200000</v>
      </c>
      <c r="L79" s="200">
        <v>0</v>
      </c>
      <c r="M79" s="200">
        <v>0</v>
      </c>
      <c r="N79" s="200">
        <v>1000000</v>
      </c>
    </row>
    <row r="80" spans="1:14" ht="13.5" customHeight="1">
      <c r="A80" s="199" t="s">
        <v>342</v>
      </c>
      <c r="B80" s="199" t="s">
        <v>481</v>
      </c>
      <c r="C80" s="199" t="s">
        <v>480</v>
      </c>
      <c r="D80" s="200">
        <v>0</v>
      </c>
      <c r="E80" s="200">
        <v>0</v>
      </c>
      <c r="F80" s="205"/>
      <c r="G80" s="200">
        <v>300000</v>
      </c>
      <c r="H80" s="205"/>
      <c r="I80" s="200">
        <v>0</v>
      </c>
      <c r="J80" s="200">
        <v>0</v>
      </c>
      <c r="K80" s="200">
        <v>0</v>
      </c>
      <c r="L80" s="200">
        <v>0</v>
      </c>
      <c r="M80" s="200"/>
      <c r="N80" s="200">
        <v>0</v>
      </c>
    </row>
    <row r="81" spans="1:14" ht="13.5" customHeight="1">
      <c r="A81" s="199" t="s">
        <v>342</v>
      </c>
      <c r="B81" s="199" t="s">
        <v>239</v>
      </c>
      <c r="C81" s="199" t="s">
        <v>141</v>
      </c>
      <c r="D81" s="200">
        <v>0</v>
      </c>
      <c r="E81" s="200">
        <v>0</v>
      </c>
      <c r="F81" s="205"/>
      <c r="G81" s="200">
        <v>0</v>
      </c>
      <c r="H81" s="205"/>
      <c r="I81" s="200">
        <v>223500</v>
      </c>
      <c r="J81" s="200">
        <v>0</v>
      </c>
      <c r="K81" s="200">
        <v>0</v>
      </c>
      <c r="L81" s="200">
        <v>0</v>
      </c>
      <c r="M81" s="200">
        <v>0</v>
      </c>
      <c r="N81" s="200">
        <v>223500</v>
      </c>
    </row>
    <row r="82" spans="1:14" ht="13.5" customHeight="1">
      <c r="A82" s="199" t="s">
        <v>342</v>
      </c>
      <c r="B82" s="199" t="s">
        <v>240</v>
      </c>
      <c r="C82" s="199"/>
      <c r="D82" s="200">
        <v>0</v>
      </c>
      <c r="E82" s="200">
        <v>0</v>
      </c>
      <c r="F82" s="205"/>
      <c r="G82" s="200"/>
      <c r="H82" s="205"/>
      <c r="I82" s="200">
        <v>126500</v>
      </c>
      <c r="J82" s="200">
        <v>0</v>
      </c>
      <c r="K82" s="200">
        <v>0</v>
      </c>
      <c r="L82" s="200">
        <v>0</v>
      </c>
      <c r="M82" s="200">
        <v>0</v>
      </c>
      <c r="N82" s="200">
        <v>126500</v>
      </c>
    </row>
    <row r="83" spans="1:14" ht="13.5" customHeight="1">
      <c r="A83" s="199" t="s">
        <v>342</v>
      </c>
      <c r="B83" s="199" t="s">
        <v>486</v>
      </c>
      <c r="C83" s="199" t="s">
        <v>485</v>
      </c>
      <c r="D83" s="200">
        <v>0</v>
      </c>
      <c r="E83" s="200">
        <v>0</v>
      </c>
      <c r="F83" s="205"/>
      <c r="G83" s="200">
        <v>225000</v>
      </c>
      <c r="H83" s="205"/>
      <c r="I83" s="200">
        <v>0</v>
      </c>
      <c r="J83" s="200">
        <v>0</v>
      </c>
      <c r="K83" s="200">
        <v>0</v>
      </c>
      <c r="L83" s="200">
        <v>0</v>
      </c>
      <c r="M83" s="200"/>
      <c r="N83" s="200">
        <v>0</v>
      </c>
    </row>
    <row r="84" spans="1:14" ht="13.5" customHeight="1">
      <c r="A84" s="199" t="s">
        <v>342</v>
      </c>
      <c r="B84" s="199" t="s">
        <v>245</v>
      </c>
      <c r="C84" s="199" t="s">
        <v>244</v>
      </c>
      <c r="D84" s="200">
        <v>0</v>
      </c>
      <c r="E84" s="200">
        <v>0</v>
      </c>
      <c r="F84" s="205"/>
      <c r="G84" s="200">
        <v>0</v>
      </c>
      <c r="H84" s="205"/>
      <c r="I84" s="200">
        <v>73000</v>
      </c>
      <c r="J84" s="200">
        <v>0</v>
      </c>
      <c r="K84" s="200">
        <v>0</v>
      </c>
      <c r="L84" s="200">
        <v>0</v>
      </c>
      <c r="M84" s="200">
        <v>0</v>
      </c>
      <c r="N84" s="200">
        <v>73000</v>
      </c>
    </row>
    <row r="85" spans="1:14" ht="13.5" customHeight="1">
      <c r="A85" s="199" t="s">
        <v>342</v>
      </c>
      <c r="B85" s="199" t="s">
        <v>247</v>
      </c>
      <c r="C85" s="199" t="s">
        <v>246</v>
      </c>
      <c r="D85" s="200">
        <v>0</v>
      </c>
      <c r="E85" s="200">
        <v>0</v>
      </c>
      <c r="F85" s="205"/>
      <c r="G85" s="200">
        <v>0</v>
      </c>
      <c r="H85" s="205"/>
      <c r="I85" s="200">
        <v>80000</v>
      </c>
      <c r="J85" s="200">
        <v>0</v>
      </c>
      <c r="K85" s="200">
        <v>0</v>
      </c>
      <c r="L85" s="200">
        <v>0</v>
      </c>
      <c r="M85" s="200">
        <v>0</v>
      </c>
      <c r="N85" s="200">
        <v>80000</v>
      </c>
    </row>
    <row r="86" spans="1:14" ht="13.5" customHeight="1">
      <c r="A86" s="199" t="s">
        <v>342</v>
      </c>
      <c r="B86" s="199" t="s">
        <v>249</v>
      </c>
      <c r="C86" s="199" t="s">
        <v>248</v>
      </c>
      <c r="D86" s="200">
        <v>0</v>
      </c>
      <c r="E86" s="200">
        <v>0</v>
      </c>
      <c r="F86" s="205"/>
      <c r="G86" s="200">
        <v>0</v>
      </c>
      <c r="H86" s="205"/>
      <c r="I86" s="200">
        <v>0</v>
      </c>
      <c r="J86" s="200">
        <v>0</v>
      </c>
      <c r="K86" s="200">
        <v>0</v>
      </c>
      <c r="L86" s="200">
        <v>75000</v>
      </c>
      <c r="M86" s="200">
        <v>0</v>
      </c>
      <c r="N86" s="200">
        <v>75000</v>
      </c>
    </row>
    <row r="87" spans="1:14" ht="13.5" customHeight="1">
      <c r="A87" s="199" t="s">
        <v>342</v>
      </c>
      <c r="B87" s="199" t="s">
        <v>251</v>
      </c>
      <c r="C87" s="199" t="s">
        <v>250</v>
      </c>
      <c r="D87" s="200">
        <v>0</v>
      </c>
      <c r="E87" s="200">
        <v>0</v>
      </c>
      <c r="F87" s="205"/>
      <c r="G87" s="200">
        <v>0</v>
      </c>
      <c r="H87" s="205"/>
      <c r="I87" s="200">
        <v>0</v>
      </c>
      <c r="J87" s="200">
        <v>25000</v>
      </c>
      <c r="K87" s="200">
        <v>0</v>
      </c>
      <c r="L87" s="200">
        <v>25000</v>
      </c>
      <c r="M87" s="200">
        <v>0</v>
      </c>
      <c r="N87" s="200">
        <v>50000</v>
      </c>
    </row>
    <row r="88" spans="1:14" ht="13.5" customHeight="1">
      <c r="A88" s="199" t="s">
        <v>342</v>
      </c>
      <c r="B88" s="199" t="s">
        <v>256</v>
      </c>
      <c r="C88" s="199" t="s">
        <v>255</v>
      </c>
      <c r="D88" s="200">
        <v>0</v>
      </c>
      <c r="E88" s="200">
        <v>0</v>
      </c>
      <c r="F88" s="205"/>
      <c r="G88" s="200">
        <v>450000</v>
      </c>
      <c r="H88" s="205"/>
      <c r="I88" s="200">
        <v>450000</v>
      </c>
      <c r="J88" s="200">
        <v>60000</v>
      </c>
      <c r="K88" s="200">
        <v>0</v>
      </c>
      <c r="L88" s="200">
        <v>0</v>
      </c>
      <c r="M88" s="200">
        <v>0</v>
      </c>
      <c r="N88" s="200">
        <v>510000</v>
      </c>
    </row>
    <row r="89" spans="1:14" ht="13.5" customHeight="1">
      <c r="A89" s="199" t="s">
        <v>342</v>
      </c>
      <c r="B89" s="199" t="s">
        <v>259</v>
      </c>
      <c r="C89" s="199" t="s">
        <v>258</v>
      </c>
      <c r="D89" s="200">
        <v>0</v>
      </c>
      <c r="E89" s="200">
        <v>0</v>
      </c>
      <c r="F89" s="205"/>
      <c r="G89" s="200">
        <v>0</v>
      </c>
      <c r="H89" s="205"/>
      <c r="I89" s="200">
        <v>0</v>
      </c>
      <c r="J89" s="200">
        <v>0</v>
      </c>
      <c r="K89" s="200">
        <v>1750000</v>
      </c>
      <c r="L89" s="200">
        <v>0</v>
      </c>
      <c r="M89" s="200">
        <v>0</v>
      </c>
      <c r="N89" s="200">
        <v>1750000</v>
      </c>
    </row>
    <row r="90" spans="1:14" ht="13.5" customHeight="1">
      <c r="A90" s="199" t="s">
        <v>342</v>
      </c>
      <c r="B90" s="199" t="s">
        <v>488</v>
      </c>
      <c r="C90" s="199" t="s">
        <v>487</v>
      </c>
      <c r="D90" s="200">
        <v>0</v>
      </c>
      <c r="E90" s="200">
        <v>0</v>
      </c>
      <c r="F90" s="205"/>
      <c r="G90" s="200">
        <v>60000</v>
      </c>
      <c r="H90" s="205"/>
      <c r="I90" s="200">
        <v>0</v>
      </c>
      <c r="J90" s="200">
        <v>0</v>
      </c>
      <c r="K90" s="200">
        <v>0</v>
      </c>
      <c r="L90" s="200">
        <v>0</v>
      </c>
      <c r="M90" s="200">
        <v>0</v>
      </c>
      <c r="N90" s="200">
        <v>0</v>
      </c>
    </row>
    <row r="91" spans="1:14" ht="13.5" customHeight="1">
      <c r="A91" s="199" t="s">
        <v>342</v>
      </c>
      <c r="B91" s="199" t="s">
        <v>490</v>
      </c>
      <c r="C91" s="199" t="s">
        <v>489</v>
      </c>
      <c r="D91" s="200">
        <v>0</v>
      </c>
      <c r="E91" s="200">
        <v>0</v>
      </c>
      <c r="F91" s="205"/>
      <c r="G91" s="200">
        <v>195000</v>
      </c>
      <c r="H91" s="205"/>
      <c r="I91" s="200">
        <v>0</v>
      </c>
      <c r="J91" s="200">
        <v>0</v>
      </c>
      <c r="K91" s="200">
        <v>0</v>
      </c>
      <c r="L91" s="200">
        <v>0</v>
      </c>
      <c r="M91" s="200">
        <v>0</v>
      </c>
      <c r="N91" s="200">
        <v>0</v>
      </c>
    </row>
    <row r="92" spans="1:14" ht="13.5" customHeight="1">
      <c r="A92" s="199" t="s">
        <v>342</v>
      </c>
      <c r="B92" s="199" t="s">
        <v>261</v>
      </c>
      <c r="C92" s="199" t="s">
        <v>260</v>
      </c>
      <c r="D92" s="200">
        <v>0</v>
      </c>
      <c r="E92" s="200">
        <v>0</v>
      </c>
      <c r="F92" s="205"/>
      <c r="G92" s="200">
        <v>0</v>
      </c>
      <c r="H92" s="205"/>
      <c r="I92" s="200">
        <v>0</v>
      </c>
      <c r="J92" s="200">
        <v>0</v>
      </c>
      <c r="K92" s="200">
        <v>70000</v>
      </c>
      <c r="L92" s="200">
        <v>0</v>
      </c>
      <c r="M92" s="200">
        <v>0</v>
      </c>
      <c r="N92" s="200">
        <v>70000</v>
      </c>
    </row>
    <row r="93" spans="1:14" ht="13.5" customHeight="1">
      <c r="A93" s="199" t="s">
        <v>342</v>
      </c>
      <c r="B93" s="199" t="s">
        <v>262</v>
      </c>
      <c r="C93" s="199" t="s">
        <v>180</v>
      </c>
      <c r="D93" s="200">
        <v>0</v>
      </c>
      <c r="E93" s="200">
        <v>0</v>
      </c>
      <c r="F93" s="205"/>
      <c r="G93" s="200">
        <v>0</v>
      </c>
      <c r="H93" s="205"/>
      <c r="I93" s="200">
        <v>50000</v>
      </c>
      <c r="J93" s="200">
        <v>50000</v>
      </c>
      <c r="K93" s="200">
        <v>50000</v>
      </c>
      <c r="L93" s="200">
        <v>50000</v>
      </c>
      <c r="M93" s="200">
        <v>50000</v>
      </c>
      <c r="N93" s="200">
        <v>250000</v>
      </c>
    </row>
    <row r="94" spans="1:14" ht="13.5" customHeight="1">
      <c r="A94" s="199" t="s">
        <v>342</v>
      </c>
      <c r="B94" s="199" t="s">
        <v>264</v>
      </c>
      <c r="C94" s="199" t="s">
        <v>263</v>
      </c>
      <c r="D94" s="200">
        <v>0</v>
      </c>
      <c r="E94" s="200">
        <v>0</v>
      </c>
      <c r="F94" s="205"/>
      <c r="G94" s="200">
        <v>0</v>
      </c>
      <c r="H94" s="205"/>
      <c r="I94" s="200">
        <v>75000</v>
      </c>
      <c r="J94" s="200">
        <v>0</v>
      </c>
      <c r="K94" s="200">
        <v>0</v>
      </c>
      <c r="L94" s="200">
        <v>0</v>
      </c>
      <c r="M94" s="200">
        <v>0</v>
      </c>
      <c r="N94" s="200">
        <v>75000</v>
      </c>
    </row>
    <row r="95" spans="1:14" ht="13.5" customHeight="1">
      <c r="A95" s="199" t="s">
        <v>342</v>
      </c>
      <c r="B95" s="199" t="s">
        <v>266</v>
      </c>
      <c r="C95" s="199" t="s">
        <v>265</v>
      </c>
      <c r="D95" s="200">
        <v>0</v>
      </c>
      <c r="E95" s="200">
        <v>0</v>
      </c>
      <c r="F95" s="205"/>
      <c r="G95" s="200">
        <v>0</v>
      </c>
      <c r="H95" s="205"/>
      <c r="I95" s="200">
        <v>0</v>
      </c>
      <c r="J95" s="200">
        <v>0</v>
      </c>
      <c r="K95" s="200">
        <v>75000</v>
      </c>
      <c r="L95" s="200">
        <v>0</v>
      </c>
      <c r="M95" s="200">
        <v>0</v>
      </c>
      <c r="N95" s="200">
        <v>75000</v>
      </c>
    </row>
    <row r="96" spans="1:14" ht="13.5" customHeight="1">
      <c r="A96" s="199" t="s">
        <v>342</v>
      </c>
      <c r="B96" s="199" t="s">
        <v>268</v>
      </c>
      <c r="C96" s="199" t="s">
        <v>267</v>
      </c>
      <c r="D96" s="200">
        <v>0</v>
      </c>
      <c r="E96" s="200">
        <v>0</v>
      </c>
      <c r="F96" s="205"/>
      <c r="G96" s="200">
        <v>0</v>
      </c>
      <c r="H96" s="205"/>
      <c r="I96" s="200">
        <v>150000</v>
      </c>
      <c r="J96" s="200">
        <v>0</v>
      </c>
      <c r="K96" s="200">
        <v>0</v>
      </c>
      <c r="L96" s="200">
        <v>0</v>
      </c>
      <c r="M96" s="200">
        <v>0</v>
      </c>
      <c r="N96" s="200">
        <v>150000</v>
      </c>
    </row>
    <row r="97" spans="1:14" ht="13.5" customHeight="1">
      <c r="A97" s="199" t="s">
        <v>342</v>
      </c>
      <c r="B97" s="199" t="s">
        <v>271</v>
      </c>
      <c r="C97" s="199" t="s">
        <v>270</v>
      </c>
      <c r="D97" s="200">
        <v>0</v>
      </c>
      <c r="E97" s="200">
        <v>0</v>
      </c>
      <c r="F97" s="205"/>
      <c r="G97" s="200">
        <v>0</v>
      </c>
      <c r="H97" s="205"/>
      <c r="I97" s="200">
        <v>448800</v>
      </c>
      <c r="J97" s="200">
        <v>432500</v>
      </c>
      <c r="K97" s="200">
        <v>370000</v>
      </c>
      <c r="L97" s="200">
        <v>295000</v>
      </c>
      <c r="M97" s="200">
        <v>428600</v>
      </c>
      <c r="N97" s="200">
        <v>1974900</v>
      </c>
    </row>
    <row r="98" spans="1:14" ht="13.5" customHeight="1">
      <c r="A98" s="199" t="s">
        <v>342</v>
      </c>
      <c r="B98" s="199" t="s">
        <v>272</v>
      </c>
      <c r="C98" s="199" t="s">
        <v>194</v>
      </c>
      <c r="D98" s="200">
        <v>0</v>
      </c>
      <c r="E98" s="200">
        <v>0</v>
      </c>
      <c r="F98" s="205"/>
      <c r="G98" s="200">
        <v>0</v>
      </c>
      <c r="H98" s="205"/>
      <c r="I98" s="200">
        <v>100000</v>
      </c>
      <c r="J98" s="200">
        <v>100000</v>
      </c>
      <c r="K98" s="200">
        <v>100000</v>
      </c>
      <c r="L98" s="200">
        <v>100000</v>
      </c>
      <c r="M98" s="200">
        <v>50000</v>
      </c>
      <c r="N98" s="200">
        <v>450000</v>
      </c>
    </row>
    <row r="99" spans="1:14" ht="13.5" customHeight="1">
      <c r="A99" s="199" t="s">
        <v>342</v>
      </c>
      <c r="B99" s="199" t="s">
        <v>274</v>
      </c>
      <c r="C99" s="199" t="s">
        <v>273</v>
      </c>
      <c r="D99" s="200">
        <v>0</v>
      </c>
      <c r="E99" s="200">
        <v>0</v>
      </c>
      <c r="F99" s="205"/>
      <c r="G99" s="200">
        <v>0</v>
      </c>
      <c r="H99" s="205"/>
      <c r="I99" s="200">
        <v>300000</v>
      </c>
      <c r="J99" s="200">
        <v>0</v>
      </c>
      <c r="K99" s="200">
        <v>0</v>
      </c>
      <c r="L99" s="200">
        <v>0</v>
      </c>
      <c r="M99" s="200">
        <v>0</v>
      </c>
      <c r="N99" s="200">
        <v>300000</v>
      </c>
    </row>
    <row r="100" spans="1:14" ht="13.5" customHeight="1">
      <c r="A100" s="199" t="s">
        <v>342</v>
      </c>
      <c r="B100" s="199" t="s">
        <v>276</v>
      </c>
      <c r="C100" s="199" t="s">
        <v>275</v>
      </c>
      <c r="D100" s="200">
        <v>0</v>
      </c>
      <c r="E100" s="200">
        <v>0</v>
      </c>
      <c r="F100" s="205"/>
      <c r="G100" s="200">
        <v>0</v>
      </c>
      <c r="H100" s="205"/>
      <c r="I100" s="200">
        <v>400000</v>
      </c>
      <c r="J100" s="200">
        <v>0</v>
      </c>
      <c r="K100" s="200">
        <v>0</v>
      </c>
      <c r="L100" s="200">
        <v>0</v>
      </c>
      <c r="M100" s="200">
        <v>0</v>
      </c>
      <c r="N100" s="200">
        <v>400000</v>
      </c>
    </row>
    <row r="101" spans="1:14" ht="13.5" customHeight="1">
      <c r="A101" s="199" t="s">
        <v>342</v>
      </c>
      <c r="B101" s="199" t="s">
        <v>277</v>
      </c>
      <c r="C101" s="199" t="s">
        <v>188</v>
      </c>
      <c r="D101" s="200">
        <v>0</v>
      </c>
      <c r="E101" s="200">
        <v>0</v>
      </c>
      <c r="F101" s="205"/>
      <c r="G101" s="200">
        <v>0</v>
      </c>
      <c r="H101" s="205"/>
      <c r="I101" s="200">
        <v>150000</v>
      </c>
      <c r="J101" s="200">
        <v>0</v>
      </c>
      <c r="K101" s="200">
        <v>0</v>
      </c>
      <c r="L101" s="200">
        <v>0</v>
      </c>
      <c r="M101" s="200">
        <v>0</v>
      </c>
      <c r="N101" s="200">
        <v>150000</v>
      </c>
    </row>
    <row r="102" spans="1:14" ht="13.5" customHeight="1">
      <c r="A102" s="199" t="s">
        <v>342</v>
      </c>
      <c r="B102" s="199" t="s">
        <v>278</v>
      </c>
      <c r="C102" s="199" t="s">
        <v>191</v>
      </c>
      <c r="D102" s="200">
        <v>0</v>
      </c>
      <c r="E102" s="200">
        <v>0</v>
      </c>
      <c r="F102" s="205"/>
      <c r="G102" s="200">
        <v>0</v>
      </c>
      <c r="H102" s="205"/>
      <c r="I102" s="200">
        <v>75000</v>
      </c>
      <c r="J102" s="200">
        <v>75000</v>
      </c>
      <c r="K102" s="200">
        <v>75000</v>
      </c>
      <c r="L102" s="200">
        <v>75000</v>
      </c>
      <c r="M102" s="200">
        <v>75000</v>
      </c>
      <c r="N102" s="200">
        <v>375000</v>
      </c>
    </row>
    <row r="103" spans="1:14" ht="13.5" customHeight="1">
      <c r="A103" s="199" t="s">
        <v>342</v>
      </c>
      <c r="B103" s="199" t="s">
        <v>279</v>
      </c>
      <c r="C103" s="199" t="s">
        <v>189</v>
      </c>
      <c r="D103" s="200">
        <v>0</v>
      </c>
      <c r="E103" s="200">
        <v>0</v>
      </c>
      <c r="F103" s="205"/>
      <c r="G103" s="200">
        <v>0</v>
      </c>
      <c r="H103" s="205"/>
      <c r="I103" s="200">
        <v>150000</v>
      </c>
      <c r="J103" s="200">
        <v>75000</v>
      </c>
      <c r="K103" s="200">
        <v>75000</v>
      </c>
      <c r="L103" s="200">
        <v>75000</v>
      </c>
      <c r="M103" s="200">
        <v>75000</v>
      </c>
      <c r="N103" s="200">
        <v>450000</v>
      </c>
    </row>
    <row r="104" spans="1:14" ht="13.5" customHeight="1">
      <c r="A104" s="199" t="s">
        <v>342</v>
      </c>
      <c r="B104" s="199" t="s">
        <v>123</v>
      </c>
      <c r="C104" s="199" t="s">
        <v>16</v>
      </c>
      <c r="D104" s="200">
        <v>361838.91</v>
      </c>
      <c r="E104" s="200">
        <v>349859.4</v>
      </c>
      <c r="F104" s="205"/>
      <c r="G104" s="200">
        <v>700000</v>
      </c>
      <c r="H104" s="205"/>
      <c r="I104" s="200">
        <v>300000</v>
      </c>
      <c r="J104" s="200">
        <v>300000</v>
      </c>
      <c r="K104" s="200">
        <v>300000</v>
      </c>
      <c r="L104" s="200">
        <v>300000</v>
      </c>
      <c r="M104" s="200">
        <v>300000</v>
      </c>
      <c r="N104" s="200">
        <v>1500000</v>
      </c>
    </row>
    <row r="105" spans="1:14" ht="13.5" customHeight="1">
      <c r="A105" s="199" t="s">
        <v>342</v>
      </c>
      <c r="B105" s="199" t="s">
        <v>492</v>
      </c>
      <c r="C105" s="199" t="s">
        <v>491</v>
      </c>
      <c r="D105" s="200">
        <v>33885</v>
      </c>
      <c r="E105" s="200">
        <v>199500</v>
      </c>
      <c r="F105" s="205"/>
      <c r="G105" s="200">
        <v>0</v>
      </c>
      <c r="H105" s="205"/>
      <c r="I105" s="200">
        <v>0</v>
      </c>
      <c r="J105" s="200">
        <v>0</v>
      </c>
      <c r="K105" s="200">
        <v>0</v>
      </c>
      <c r="L105" s="200">
        <v>0</v>
      </c>
      <c r="M105" s="200"/>
      <c r="N105" s="200">
        <v>0</v>
      </c>
    </row>
    <row r="106" spans="1:14" ht="13.5" customHeight="1">
      <c r="A106" s="199" t="s">
        <v>342</v>
      </c>
      <c r="B106" s="199" t="s">
        <v>64</v>
      </c>
      <c r="C106" s="199" t="s">
        <v>120</v>
      </c>
      <c r="D106" s="200">
        <v>227647.29</v>
      </c>
      <c r="E106" s="200">
        <v>143413.79</v>
      </c>
      <c r="F106" s="205"/>
      <c r="G106" s="200">
        <v>180000</v>
      </c>
      <c r="H106" s="205"/>
      <c r="I106" s="200">
        <v>65000</v>
      </c>
      <c r="J106" s="200">
        <v>88000</v>
      </c>
      <c r="K106" s="200">
        <v>114000</v>
      </c>
      <c r="L106" s="200">
        <v>120000</v>
      </c>
      <c r="M106" s="200">
        <v>87000</v>
      </c>
      <c r="N106" s="200">
        <v>474000</v>
      </c>
    </row>
    <row r="107" spans="1:14" ht="13.5" customHeight="1">
      <c r="A107" s="199" t="s">
        <v>342</v>
      </c>
      <c r="B107" s="199" t="s">
        <v>283</v>
      </c>
      <c r="C107" s="199" t="s">
        <v>120</v>
      </c>
      <c r="D107" s="200">
        <v>0</v>
      </c>
      <c r="E107" s="200">
        <v>0</v>
      </c>
      <c r="F107" s="205"/>
      <c r="G107" s="200">
        <v>0</v>
      </c>
      <c r="H107" s="205"/>
      <c r="I107" s="200">
        <v>85000</v>
      </c>
      <c r="J107" s="200">
        <v>12000</v>
      </c>
      <c r="K107" s="200">
        <v>36000</v>
      </c>
      <c r="L107" s="200">
        <v>30000</v>
      </c>
      <c r="M107" s="200">
        <v>63000</v>
      </c>
      <c r="N107" s="200">
        <v>226000</v>
      </c>
    </row>
    <row r="108" spans="1:14" ht="13.5" customHeight="1">
      <c r="A108" s="199" t="s">
        <v>342</v>
      </c>
      <c r="B108" s="199" t="s">
        <v>592</v>
      </c>
      <c r="C108" s="199" t="s">
        <v>120</v>
      </c>
      <c r="D108" s="200">
        <v>62500</v>
      </c>
      <c r="E108" s="200">
        <v>0</v>
      </c>
      <c r="F108" s="205"/>
      <c r="G108" s="200">
        <v>0</v>
      </c>
      <c r="H108" s="205"/>
      <c r="I108" s="200">
        <v>0</v>
      </c>
      <c r="J108" s="200">
        <v>0</v>
      </c>
      <c r="K108" s="200">
        <v>0</v>
      </c>
      <c r="L108" s="200">
        <v>0</v>
      </c>
      <c r="M108" s="200">
        <v>0</v>
      </c>
      <c r="N108" s="200">
        <v>0</v>
      </c>
    </row>
    <row r="109" spans="1:14" ht="13.5" customHeight="1">
      <c r="A109" s="199" t="s">
        <v>342</v>
      </c>
      <c r="B109" s="199" t="s">
        <v>284</v>
      </c>
      <c r="C109" s="199" t="s">
        <v>139</v>
      </c>
      <c r="D109" s="200">
        <v>110691.31</v>
      </c>
      <c r="E109" s="200">
        <v>143887.01999999999</v>
      </c>
      <c r="F109" s="205"/>
      <c r="G109" s="200">
        <v>75000</v>
      </c>
      <c r="H109" s="205"/>
      <c r="I109" s="200">
        <v>87000</v>
      </c>
      <c r="J109" s="200">
        <v>385000</v>
      </c>
      <c r="K109" s="200">
        <v>85000</v>
      </c>
      <c r="L109" s="200">
        <v>235000</v>
      </c>
      <c r="M109" s="200">
        <v>85000</v>
      </c>
      <c r="N109" s="200">
        <v>877000</v>
      </c>
    </row>
    <row r="110" spans="1:14" ht="13.5" customHeight="1">
      <c r="A110" s="199" t="s">
        <v>342</v>
      </c>
      <c r="B110" s="199" t="s">
        <v>104</v>
      </c>
      <c r="C110" s="199" t="s">
        <v>139</v>
      </c>
      <c r="D110" s="200">
        <v>0</v>
      </c>
      <c r="E110" s="200">
        <v>0</v>
      </c>
      <c r="F110" s="205"/>
      <c r="G110" s="200">
        <v>0</v>
      </c>
      <c r="H110" s="205"/>
      <c r="I110" s="200">
        <v>250000</v>
      </c>
      <c r="J110" s="200">
        <v>0</v>
      </c>
      <c r="K110" s="200">
        <v>250000</v>
      </c>
      <c r="L110" s="200">
        <v>0</v>
      </c>
      <c r="M110" s="200">
        <v>300000</v>
      </c>
      <c r="N110" s="200">
        <v>800000</v>
      </c>
    </row>
    <row r="111" spans="1:14" ht="13.5" customHeight="1">
      <c r="A111" s="199" t="s">
        <v>342</v>
      </c>
      <c r="B111" s="199" t="s">
        <v>593</v>
      </c>
      <c r="C111" s="199" t="s">
        <v>139</v>
      </c>
      <c r="D111" s="200">
        <v>33601.97</v>
      </c>
      <c r="E111" s="200">
        <v>0</v>
      </c>
      <c r="F111" s="205"/>
      <c r="G111" s="200">
        <v>0</v>
      </c>
      <c r="H111" s="205"/>
      <c r="I111" s="200">
        <v>0</v>
      </c>
      <c r="J111" s="200">
        <v>0</v>
      </c>
      <c r="K111" s="200">
        <v>0</v>
      </c>
      <c r="L111" s="200">
        <v>0</v>
      </c>
      <c r="M111" s="200">
        <v>0</v>
      </c>
      <c r="N111" s="200">
        <v>0</v>
      </c>
    </row>
    <row r="112" spans="1:14" ht="13.5" customHeight="1">
      <c r="A112" s="199" t="s">
        <v>342</v>
      </c>
      <c r="B112" s="199" t="s">
        <v>594</v>
      </c>
      <c r="C112" s="199" t="s">
        <v>595</v>
      </c>
      <c r="D112" s="200">
        <v>0</v>
      </c>
      <c r="E112" s="200">
        <v>0</v>
      </c>
      <c r="F112" s="205"/>
      <c r="G112" s="200">
        <v>0</v>
      </c>
      <c r="H112" s="205"/>
      <c r="I112" s="200">
        <v>0</v>
      </c>
      <c r="J112" s="200">
        <v>0</v>
      </c>
      <c r="K112" s="200">
        <v>0</v>
      </c>
      <c r="L112" s="200">
        <v>0</v>
      </c>
      <c r="M112" s="200">
        <v>0</v>
      </c>
      <c r="N112" s="200">
        <v>0</v>
      </c>
    </row>
    <row r="113" spans="1:14" ht="13.5" customHeight="1" thickBot="1">
      <c r="A113" s="211" t="s">
        <v>342</v>
      </c>
      <c r="B113" s="211" t="s">
        <v>495</v>
      </c>
      <c r="C113" s="211" t="s">
        <v>83</v>
      </c>
      <c r="D113" s="209">
        <v>0</v>
      </c>
      <c r="E113" s="209">
        <v>0</v>
      </c>
      <c r="F113" s="210"/>
      <c r="G113" s="209">
        <v>0</v>
      </c>
      <c r="H113" s="210"/>
      <c r="I113" s="209">
        <v>0</v>
      </c>
      <c r="J113" s="209">
        <v>0</v>
      </c>
      <c r="K113" s="209">
        <v>0</v>
      </c>
      <c r="L113" s="209">
        <v>0</v>
      </c>
      <c r="M113" s="209">
        <v>0</v>
      </c>
      <c r="N113" s="209">
        <v>0</v>
      </c>
    </row>
    <row r="114" spans="1:14" ht="13.5" customHeight="1" thickTop="1">
      <c r="A114" s="201"/>
      <c r="B114" s="201"/>
      <c r="C114" s="201"/>
      <c r="D114" s="202">
        <v>3909175.16</v>
      </c>
      <c r="E114" s="202">
        <v>3234767.33</v>
      </c>
      <c r="F114" s="206"/>
      <c r="G114" s="202">
        <v>5518500</v>
      </c>
      <c r="H114" s="206"/>
      <c r="I114" s="202">
        <v>8809300</v>
      </c>
      <c r="J114" s="202">
        <v>5710500</v>
      </c>
      <c r="K114" s="202">
        <v>9222500</v>
      </c>
      <c r="L114" s="202">
        <v>4474500</v>
      </c>
      <c r="M114" s="202">
        <v>5979000</v>
      </c>
      <c r="N114" s="202">
        <v>34195800</v>
      </c>
    </row>
    <row r="115" spans="1:14" ht="12.75" customHeight="1">
      <c r="D115" s="203"/>
      <c r="E115" s="203"/>
      <c r="F115" s="207"/>
      <c r="G115" s="203"/>
      <c r="H115" s="207"/>
      <c r="I115" s="203"/>
      <c r="J115" s="203"/>
      <c r="K115" s="203"/>
      <c r="L115" s="203"/>
      <c r="M115" s="203"/>
      <c r="N115" s="203"/>
    </row>
    <row r="116" spans="1:14" ht="13.5" customHeight="1">
      <c r="A116" s="199" t="s">
        <v>216</v>
      </c>
      <c r="B116" s="199" t="s">
        <v>46</v>
      </c>
      <c r="C116" s="199" t="s">
        <v>22</v>
      </c>
      <c r="D116" s="200">
        <v>47768.22</v>
      </c>
      <c r="E116" s="200">
        <v>45670.5</v>
      </c>
      <c r="F116" s="205"/>
      <c r="G116" s="200">
        <v>58334</v>
      </c>
      <c r="H116" s="205"/>
      <c r="I116" s="200">
        <v>58334</v>
      </c>
      <c r="J116" s="200">
        <v>58334</v>
      </c>
      <c r="K116" s="200">
        <v>58334</v>
      </c>
      <c r="L116" s="200">
        <v>58334</v>
      </c>
      <c r="M116" s="200">
        <v>58334</v>
      </c>
      <c r="N116" s="200">
        <v>291670</v>
      </c>
    </row>
    <row r="117" spans="1:14" ht="13.5" customHeight="1">
      <c r="A117" s="199" t="s">
        <v>216</v>
      </c>
      <c r="B117" s="199" t="s">
        <v>119</v>
      </c>
      <c r="C117" s="199" t="s">
        <v>22</v>
      </c>
      <c r="D117" s="200">
        <v>57900.63</v>
      </c>
      <c r="E117" s="200">
        <v>62102.6</v>
      </c>
      <c r="F117" s="205"/>
      <c r="G117" s="200">
        <v>58333</v>
      </c>
      <c r="H117" s="205"/>
      <c r="I117" s="200">
        <v>58333</v>
      </c>
      <c r="J117" s="200">
        <v>58333</v>
      </c>
      <c r="K117" s="200">
        <v>58333</v>
      </c>
      <c r="L117" s="200">
        <v>58333</v>
      </c>
      <c r="M117" s="200">
        <v>58333</v>
      </c>
      <c r="N117" s="200">
        <v>291665</v>
      </c>
    </row>
    <row r="118" spans="1:14" ht="13.5" customHeight="1" thickBot="1">
      <c r="A118" s="211" t="s">
        <v>216</v>
      </c>
      <c r="B118" s="211" t="s">
        <v>89</v>
      </c>
      <c r="C118" s="211" t="s">
        <v>22</v>
      </c>
      <c r="D118" s="209">
        <v>38243.019999999997</v>
      </c>
      <c r="E118" s="209">
        <v>48573.81</v>
      </c>
      <c r="F118" s="210"/>
      <c r="G118" s="209">
        <v>58333</v>
      </c>
      <c r="H118" s="210"/>
      <c r="I118" s="209">
        <v>58333</v>
      </c>
      <c r="J118" s="209">
        <v>58333</v>
      </c>
      <c r="K118" s="209">
        <v>58333</v>
      </c>
      <c r="L118" s="209">
        <v>58333</v>
      </c>
      <c r="M118" s="209">
        <v>58333</v>
      </c>
      <c r="N118" s="209">
        <v>291665</v>
      </c>
    </row>
    <row r="119" spans="1:14" ht="13.5" customHeight="1" thickTop="1">
      <c r="A119" s="201"/>
      <c r="B119" s="201"/>
      <c r="C119" s="201"/>
      <c r="D119" s="202">
        <v>143911.87</v>
      </c>
      <c r="E119" s="202">
        <v>156346.91</v>
      </c>
      <c r="F119" s="206"/>
      <c r="G119" s="202">
        <v>175000</v>
      </c>
      <c r="H119" s="206"/>
      <c r="I119" s="202">
        <v>175000</v>
      </c>
      <c r="J119" s="202">
        <v>175000</v>
      </c>
      <c r="K119" s="202">
        <v>175000</v>
      </c>
      <c r="L119" s="202">
        <v>175000</v>
      </c>
      <c r="M119" s="202">
        <v>175000</v>
      </c>
      <c r="N119" s="202">
        <v>875000</v>
      </c>
    </row>
    <row r="120" spans="1:14" ht="12.75" customHeight="1">
      <c r="D120" s="203"/>
      <c r="E120" s="203"/>
      <c r="F120" s="207"/>
      <c r="G120" s="203"/>
      <c r="H120" s="207"/>
      <c r="I120" s="203"/>
      <c r="J120" s="203"/>
      <c r="K120" s="203"/>
      <c r="L120" s="203"/>
      <c r="M120" s="203"/>
      <c r="N120" s="203"/>
    </row>
    <row r="121" spans="1:14" ht="12.75" customHeight="1">
      <c r="D121" s="203"/>
      <c r="E121" s="203"/>
      <c r="F121" s="207"/>
      <c r="G121" s="203"/>
      <c r="H121" s="207"/>
      <c r="I121" s="203"/>
      <c r="J121" s="203"/>
      <c r="K121" s="203"/>
      <c r="L121" s="203"/>
      <c r="M121" s="203"/>
      <c r="N121" s="203"/>
    </row>
    <row r="122" spans="1:14" ht="13.5" customHeight="1">
      <c r="A122" s="199" t="s">
        <v>230</v>
      </c>
      <c r="B122" s="199" t="s">
        <v>18</v>
      </c>
      <c r="C122" s="199" t="s">
        <v>21</v>
      </c>
      <c r="D122" s="200">
        <v>4414.2299999999996</v>
      </c>
      <c r="E122" s="200">
        <v>1671.44</v>
      </c>
      <c r="F122" s="205"/>
      <c r="G122" s="200">
        <v>25000</v>
      </c>
      <c r="H122" s="205"/>
      <c r="I122" s="200">
        <v>25000</v>
      </c>
      <c r="J122" s="200">
        <v>25000</v>
      </c>
      <c r="K122" s="200">
        <v>25000</v>
      </c>
      <c r="L122" s="200">
        <v>25000</v>
      </c>
      <c r="M122" s="200">
        <v>25000</v>
      </c>
      <c r="N122" s="200">
        <v>125000</v>
      </c>
    </row>
    <row r="123" spans="1:14" ht="13.5" customHeight="1">
      <c r="A123" s="199" t="s">
        <v>230</v>
      </c>
      <c r="B123" s="199" t="s">
        <v>19</v>
      </c>
      <c r="C123" s="199" t="s">
        <v>5</v>
      </c>
      <c r="D123" s="200">
        <v>5750</v>
      </c>
      <c r="E123" s="200">
        <v>6000</v>
      </c>
      <c r="F123" s="205"/>
      <c r="G123" s="200">
        <v>25000</v>
      </c>
      <c r="H123" s="205"/>
      <c r="I123" s="200">
        <v>35000</v>
      </c>
      <c r="J123" s="200">
        <v>35000</v>
      </c>
      <c r="K123" s="200">
        <v>35000</v>
      </c>
      <c r="L123" s="200">
        <v>35000</v>
      </c>
      <c r="M123" s="200">
        <v>35000</v>
      </c>
      <c r="N123" s="200">
        <v>175000</v>
      </c>
    </row>
    <row r="124" spans="1:14" ht="13.5" customHeight="1">
      <c r="A124" s="199" t="s">
        <v>230</v>
      </c>
      <c r="B124" s="199" t="s">
        <v>539</v>
      </c>
      <c r="C124" s="199" t="s">
        <v>5</v>
      </c>
      <c r="D124" s="200">
        <v>18975</v>
      </c>
      <c r="E124" s="200">
        <v>16950</v>
      </c>
      <c r="F124" s="205"/>
      <c r="G124" s="200">
        <v>0</v>
      </c>
      <c r="H124" s="205"/>
      <c r="I124" s="200">
        <v>0</v>
      </c>
      <c r="J124" s="200">
        <v>0</v>
      </c>
      <c r="K124" s="200">
        <v>0</v>
      </c>
      <c r="L124" s="200">
        <v>0</v>
      </c>
      <c r="M124" s="200"/>
      <c r="N124" s="200">
        <v>0</v>
      </c>
    </row>
    <row r="125" spans="1:14" ht="13.5" customHeight="1">
      <c r="A125" s="199" t="s">
        <v>230</v>
      </c>
      <c r="B125" s="199" t="s">
        <v>35</v>
      </c>
      <c r="C125" s="199" t="s">
        <v>38</v>
      </c>
      <c r="D125" s="200">
        <v>109919.48</v>
      </c>
      <c r="E125" s="200">
        <v>107578.21</v>
      </c>
      <c r="F125" s="205"/>
      <c r="G125" s="200">
        <v>190000</v>
      </c>
      <c r="H125" s="205"/>
      <c r="I125" s="200">
        <v>190000</v>
      </c>
      <c r="J125" s="200">
        <v>190000</v>
      </c>
      <c r="K125" s="200">
        <v>190000</v>
      </c>
      <c r="L125" s="200">
        <v>190000</v>
      </c>
      <c r="M125" s="200">
        <v>190000</v>
      </c>
      <c r="N125" s="200">
        <v>950000</v>
      </c>
    </row>
    <row r="126" spans="1:14" ht="13.5" customHeight="1" thickBot="1">
      <c r="A126" s="211" t="s">
        <v>230</v>
      </c>
      <c r="B126" s="211" t="s">
        <v>540</v>
      </c>
      <c r="C126" s="211" t="s">
        <v>38</v>
      </c>
      <c r="D126" s="209">
        <v>26848.04</v>
      </c>
      <c r="E126" s="209">
        <v>51026.82</v>
      </c>
      <c r="F126" s="210"/>
      <c r="G126" s="209">
        <v>0</v>
      </c>
      <c r="H126" s="210"/>
      <c r="I126" s="209">
        <v>0</v>
      </c>
      <c r="J126" s="209">
        <v>0</v>
      </c>
      <c r="K126" s="209">
        <v>0</v>
      </c>
      <c r="L126" s="209">
        <v>0</v>
      </c>
      <c r="M126" s="209"/>
      <c r="N126" s="209">
        <v>0</v>
      </c>
    </row>
    <row r="127" spans="1:14" ht="13.5" customHeight="1" thickTop="1">
      <c r="A127" s="201"/>
      <c r="B127" s="201"/>
      <c r="C127" s="201"/>
      <c r="D127" s="202">
        <v>165906.75</v>
      </c>
      <c r="E127" s="202">
        <v>183226.47</v>
      </c>
      <c r="F127" s="206"/>
      <c r="G127" s="202">
        <v>240000</v>
      </c>
      <c r="H127" s="206"/>
      <c r="I127" s="202">
        <v>250000</v>
      </c>
      <c r="J127" s="202">
        <v>250000</v>
      </c>
      <c r="K127" s="202">
        <v>250000</v>
      </c>
      <c r="L127" s="202">
        <v>250000</v>
      </c>
      <c r="M127" s="202">
        <v>250000</v>
      </c>
      <c r="N127" s="202">
        <v>1250000</v>
      </c>
    </row>
    <row r="128" spans="1:14" ht="12.75" customHeight="1">
      <c r="D128" s="203"/>
      <c r="E128" s="203"/>
      <c r="F128" s="207"/>
      <c r="G128" s="203"/>
      <c r="H128" s="207"/>
      <c r="I128" s="203"/>
      <c r="J128" s="203"/>
      <c r="K128" s="203"/>
      <c r="L128" s="203"/>
      <c r="M128" s="203"/>
      <c r="N128" s="203"/>
    </row>
    <row r="129" spans="1:14" ht="13.5" customHeight="1">
      <c r="A129" s="199" t="s">
        <v>227</v>
      </c>
      <c r="B129" s="199" t="s">
        <v>3</v>
      </c>
      <c r="C129" s="199" t="s">
        <v>55</v>
      </c>
      <c r="D129" s="200">
        <v>511632</v>
      </c>
      <c r="E129" s="200">
        <v>443747.28</v>
      </c>
      <c r="F129" s="205"/>
      <c r="G129" s="200">
        <v>500000</v>
      </c>
      <c r="H129" s="205"/>
      <c r="I129" s="200">
        <v>500000</v>
      </c>
      <c r="J129" s="200">
        <v>500000</v>
      </c>
      <c r="K129" s="200">
        <v>500000</v>
      </c>
      <c r="L129" s="200">
        <v>500000</v>
      </c>
      <c r="M129" s="200">
        <v>500000</v>
      </c>
      <c r="N129" s="200">
        <v>2500000</v>
      </c>
    </row>
    <row r="130" spans="1:14" ht="13.5" customHeight="1">
      <c r="A130" s="199" t="s">
        <v>227</v>
      </c>
      <c r="B130" s="199" t="s">
        <v>106</v>
      </c>
      <c r="C130" s="199" t="s">
        <v>61</v>
      </c>
      <c r="D130" s="200">
        <v>392564.37</v>
      </c>
      <c r="E130" s="200">
        <v>726721.05</v>
      </c>
      <c r="F130" s="205"/>
      <c r="G130" s="200">
        <v>1251700</v>
      </c>
      <c r="H130" s="205"/>
      <c r="I130" s="200">
        <v>807500</v>
      </c>
      <c r="J130" s="200">
        <v>1103900</v>
      </c>
      <c r="K130" s="200">
        <v>1122000</v>
      </c>
      <c r="L130" s="200">
        <v>610000</v>
      </c>
      <c r="M130" s="200">
        <v>1165000</v>
      </c>
      <c r="N130" s="200">
        <v>4808400</v>
      </c>
    </row>
    <row r="131" spans="1:14" ht="13.5" customHeight="1">
      <c r="A131" s="199" t="s">
        <v>227</v>
      </c>
      <c r="B131" s="199" t="s">
        <v>41</v>
      </c>
      <c r="C131" s="199" t="s">
        <v>13</v>
      </c>
      <c r="D131" s="200">
        <v>208008.13</v>
      </c>
      <c r="E131" s="200">
        <v>599347.21</v>
      </c>
      <c r="F131" s="205"/>
      <c r="G131" s="200">
        <v>350000</v>
      </c>
      <c r="H131" s="205"/>
      <c r="I131" s="200">
        <v>350000</v>
      </c>
      <c r="J131" s="200">
        <v>350000</v>
      </c>
      <c r="K131" s="200">
        <v>350000</v>
      </c>
      <c r="L131" s="200">
        <v>350000</v>
      </c>
      <c r="M131" s="200">
        <v>350000</v>
      </c>
      <c r="N131" s="200">
        <v>1750000</v>
      </c>
    </row>
    <row r="132" spans="1:14" ht="13.5" customHeight="1">
      <c r="A132" s="199" t="s">
        <v>227</v>
      </c>
      <c r="B132" s="199" t="s">
        <v>62</v>
      </c>
      <c r="C132" s="199" t="s">
        <v>107</v>
      </c>
      <c r="D132" s="200">
        <v>550090.01</v>
      </c>
      <c r="E132" s="200">
        <v>391446.21</v>
      </c>
      <c r="F132" s="205"/>
      <c r="G132" s="200">
        <v>837000</v>
      </c>
      <c r="H132" s="205"/>
      <c r="I132" s="200">
        <v>352400</v>
      </c>
      <c r="J132" s="200">
        <v>564100</v>
      </c>
      <c r="K132" s="200">
        <v>471700</v>
      </c>
      <c r="L132" s="200">
        <v>493600</v>
      </c>
      <c r="M132" s="200">
        <v>300000</v>
      </c>
      <c r="N132" s="200">
        <v>2181800</v>
      </c>
    </row>
    <row r="133" spans="1:14" ht="13.5" customHeight="1" thickBot="1">
      <c r="A133" s="211" t="s">
        <v>227</v>
      </c>
      <c r="B133" s="211" t="s">
        <v>124</v>
      </c>
      <c r="C133" s="211" t="s">
        <v>8</v>
      </c>
      <c r="D133" s="209">
        <v>128618.14</v>
      </c>
      <c r="E133" s="209">
        <v>377901.19</v>
      </c>
      <c r="F133" s="210"/>
      <c r="G133" s="209">
        <v>350000</v>
      </c>
      <c r="H133" s="210"/>
      <c r="I133" s="209">
        <v>200000</v>
      </c>
      <c r="J133" s="209">
        <v>200000</v>
      </c>
      <c r="K133" s="209">
        <v>550000</v>
      </c>
      <c r="L133" s="209">
        <v>200000</v>
      </c>
      <c r="M133" s="209">
        <v>200000</v>
      </c>
      <c r="N133" s="209">
        <v>1350000</v>
      </c>
    </row>
    <row r="134" spans="1:14" ht="13.5" customHeight="1" thickTop="1">
      <c r="A134" s="201"/>
      <c r="B134" s="201"/>
      <c r="C134" s="201"/>
      <c r="D134" s="202">
        <v>1790912.65</v>
      </c>
      <c r="E134" s="202">
        <v>2539162.94</v>
      </c>
      <c r="F134" s="206"/>
      <c r="G134" s="202">
        <v>3288700</v>
      </c>
      <c r="H134" s="206"/>
      <c r="I134" s="202">
        <v>2209900</v>
      </c>
      <c r="J134" s="202">
        <v>2718000</v>
      </c>
      <c r="K134" s="202">
        <v>2993700</v>
      </c>
      <c r="L134" s="202">
        <v>2153600</v>
      </c>
      <c r="M134" s="202">
        <v>2515000</v>
      </c>
      <c r="N134" s="202">
        <v>12590200</v>
      </c>
    </row>
    <row r="135" spans="1:14" ht="12.75" customHeight="1">
      <c r="D135" s="203"/>
      <c r="E135" s="203"/>
      <c r="F135" s="207"/>
      <c r="G135" s="203"/>
      <c r="H135" s="207"/>
      <c r="I135" s="203"/>
      <c r="J135" s="203"/>
      <c r="K135" s="203"/>
      <c r="L135" s="203"/>
      <c r="M135" s="203"/>
      <c r="N135" s="203"/>
    </row>
    <row r="136" spans="1:14" ht="13.5" customHeight="1">
      <c r="A136" s="199" t="s">
        <v>206</v>
      </c>
      <c r="B136" s="199" t="s">
        <v>515</v>
      </c>
      <c r="C136" s="199" t="s">
        <v>514</v>
      </c>
      <c r="D136" s="200">
        <v>33900</v>
      </c>
      <c r="E136" s="200">
        <v>8523.4500000000007</v>
      </c>
      <c r="F136" s="205"/>
      <c r="G136" s="200">
        <v>0</v>
      </c>
      <c r="H136" s="205"/>
      <c r="I136" s="200">
        <v>0</v>
      </c>
      <c r="J136" s="200">
        <v>0</v>
      </c>
      <c r="K136" s="200">
        <v>0</v>
      </c>
      <c r="L136" s="200">
        <v>0</v>
      </c>
      <c r="M136" s="200">
        <v>0</v>
      </c>
      <c r="N136" s="200">
        <v>0</v>
      </c>
    </row>
    <row r="137" spans="1:14" ht="13.5" customHeight="1">
      <c r="A137" s="199" t="s">
        <v>206</v>
      </c>
      <c r="B137" s="199" t="s">
        <v>332</v>
      </c>
      <c r="C137" s="199" t="s">
        <v>88</v>
      </c>
      <c r="D137" s="200">
        <v>0</v>
      </c>
      <c r="E137" s="200">
        <v>77460.31</v>
      </c>
      <c r="F137" s="205"/>
      <c r="G137" s="200">
        <v>0</v>
      </c>
      <c r="H137" s="205"/>
      <c r="I137" s="200">
        <v>0</v>
      </c>
      <c r="J137" s="200">
        <v>0</v>
      </c>
      <c r="K137" s="200">
        <v>0</v>
      </c>
      <c r="L137" s="200">
        <v>0</v>
      </c>
      <c r="M137" s="200">
        <v>0</v>
      </c>
      <c r="N137" s="200">
        <v>0</v>
      </c>
    </row>
    <row r="138" spans="1:14" ht="13.5" customHeight="1">
      <c r="A138" s="199" t="s">
        <v>206</v>
      </c>
      <c r="B138" s="199" t="s">
        <v>39</v>
      </c>
      <c r="C138" s="199" t="s">
        <v>88</v>
      </c>
      <c r="D138" s="200">
        <v>119227.96</v>
      </c>
      <c r="E138" s="200">
        <v>224579.38</v>
      </c>
      <c r="F138" s="205"/>
      <c r="G138" s="200">
        <v>250000</v>
      </c>
      <c r="H138" s="205"/>
      <c r="I138" s="200">
        <v>250000</v>
      </c>
      <c r="J138" s="200">
        <v>250000</v>
      </c>
      <c r="K138" s="200">
        <v>250000</v>
      </c>
      <c r="L138" s="200">
        <v>250000</v>
      </c>
      <c r="M138" s="200">
        <v>250000</v>
      </c>
      <c r="N138" s="200">
        <v>1250000</v>
      </c>
    </row>
    <row r="139" spans="1:14" ht="13.5" customHeight="1">
      <c r="A139" s="199" t="s">
        <v>206</v>
      </c>
      <c r="B139" s="199" t="s">
        <v>409</v>
      </c>
      <c r="C139" s="199" t="s">
        <v>408</v>
      </c>
      <c r="D139" s="200">
        <v>0</v>
      </c>
      <c r="E139" s="200">
        <v>0</v>
      </c>
      <c r="F139" s="205"/>
      <c r="G139" s="200">
        <v>0</v>
      </c>
      <c r="H139" s="205"/>
      <c r="I139" s="200">
        <v>0</v>
      </c>
      <c r="J139" s="200">
        <v>0</v>
      </c>
      <c r="K139" s="200">
        <v>0</v>
      </c>
      <c r="L139" s="200">
        <v>0</v>
      </c>
      <c r="M139" s="200">
        <v>0</v>
      </c>
      <c r="N139" s="200">
        <v>0</v>
      </c>
    </row>
    <row r="140" spans="1:14" ht="13.5" customHeight="1">
      <c r="A140" s="199" t="s">
        <v>206</v>
      </c>
      <c r="B140" s="199" t="s">
        <v>411</v>
      </c>
      <c r="C140" s="199" t="s">
        <v>410</v>
      </c>
      <c r="D140" s="200">
        <v>10380</v>
      </c>
      <c r="E140" s="200">
        <v>0</v>
      </c>
      <c r="F140" s="205"/>
      <c r="G140" s="200">
        <v>0</v>
      </c>
      <c r="H140" s="205"/>
      <c r="I140" s="200">
        <v>0</v>
      </c>
      <c r="J140" s="200">
        <v>0</v>
      </c>
      <c r="K140" s="200">
        <v>0</v>
      </c>
      <c r="L140" s="200">
        <v>0</v>
      </c>
      <c r="M140" s="200">
        <v>0</v>
      </c>
      <c r="N140" s="200">
        <v>0</v>
      </c>
    </row>
    <row r="141" spans="1:14" ht="13.5" customHeight="1">
      <c r="A141" s="199" t="s">
        <v>206</v>
      </c>
      <c r="B141" s="199" t="s">
        <v>9</v>
      </c>
      <c r="C141" s="199" t="s">
        <v>134</v>
      </c>
      <c r="D141" s="200">
        <v>15991</v>
      </c>
      <c r="E141" s="200">
        <v>12866.13</v>
      </c>
      <c r="F141" s="205"/>
      <c r="G141" s="200">
        <v>0</v>
      </c>
      <c r="H141" s="205"/>
      <c r="I141" s="200">
        <v>50000</v>
      </c>
      <c r="J141" s="200">
        <v>150000</v>
      </c>
      <c r="K141" s="200">
        <v>150000</v>
      </c>
      <c r="L141" s="200">
        <v>5000000</v>
      </c>
      <c r="M141" s="200">
        <v>50000</v>
      </c>
      <c r="N141" s="200">
        <v>5400000</v>
      </c>
    </row>
    <row r="142" spans="1:14" ht="13.5" customHeight="1">
      <c r="A142" s="199" t="s">
        <v>206</v>
      </c>
      <c r="B142" s="199" t="s">
        <v>101</v>
      </c>
      <c r="C142" s="199" t="s">
        <v>24</v>
      </c>
      <c r="D142" s="200">
        <v>3734492.32</v>
      </c>
      <c r="E142" s="200">
        <v>21922.7</v>
      </c>
      <c r="F142" s="205"/>
      <c r="G142" s="200">
        <v>125000</v>
      </c>
      <c r="H142" s="205"/>
      <c r="I142" s="200">
        <v>125000</v>
      </c>
      <c r="J142" s="200">
        <v>100000</v>
      </c>
      <c r="K142" s="200">
        <v>100000</v>
      </c>
      <c r="L142" s="200">
        <v>65000</v>
      </c>
      <c r="M142" s="200">
        <v>65000</v>
      </c>
      <c r="N142" s="200">
        <v>455000</v>
      </c>
    </row>
    <row r="143" spans="1:14" ht="13.5" customHeight="1">
      <c r="A143" s="199" t="s">
        <v>206</v>
      </c>
      <c r="B143" s="199" t="s">
        <v>91</v>
      </c>
      <c r="C143" s="199" t="s">
        <v>87</v>
      </c>
      <c r="D143" s="200">
        <v>28914.47</v>
      </c>
      <c r="E143" s="200">
        <v>81229.600000000006</v>
      </c>
      <c r="F143" s="205"/>
      <c r="G143" s="200">
        <v>15000</v>
      </c>
      <c r="H143" s="205"/>
      <c r="I143" s="200">
        <v>15000</v>
      </c>
      <c r="J143" s="200">
        <v>16000</v>
      </c>
      <c r="K143" s="200">
        <v>16000</v>
      </c>
      <c r="L143" s="200">
        <v>16000</v>
      </c>
      <c r="M143" s="200">
        <v>16000</v>
      </c>
      <c r="N143" s="200">
        <v>79000</v>
      </c>
    </row>
    <row r="144" spans="1:14" ht="13.5" customHeight="1">
      <c r="A144" s="199" t="s">
        <v>206</v>
      </c>
      <c r="B144" s="199" t="s">
        <v>412</v>
      </c>
      <c r="C144" s="199" t="s">
        <v>49</v>
      </c>
      <c r="D144" s="200">
        <v>11134.22</v>
      </c>
      <c r="E144" s="200">
        <v>682907.29</v>
      </c>
      <c r="F144" s="205"/>
      <c r="G144" s="200">
        <v>0</v>
      </c>
      <c r="H144" s="205"/>
      <c r="I144" s="200">
        <v>0</v>
      </c>
      <c r="J144" s="200">
        <v>0</v>
      </c>
      <c r="K144" s="200">
        <v>0</v>
      </c>
      <c r="L144" s="200">
        <v>0</v>
      </c>
      <c r="M144" s="200">
        <v>0</v>
      </c>
      <c r="N144" s="200">
        <v>0</v>
      </c>
    </row>
    <row r="145" spans="1:14" ht="13.5" customHeight="1">
      <c r="A145" s="199" t="s">
        <v>206</v>
      </c>
      <c r="B145" s="199" t="s">
        <v>93</v>
      </c>
      <c r="C145" s="199" t="s">
        <v>49</v>
      </c>
      <c r="D145" s="200">
        <v>17575.64</v>
      </c>
      <c r="E145" s="200">
        <v>855345.39</v>
      </c>
      <c r="F145" s="205"/>
      <c r="G145" s="200">
        <v>12000</v>
      </c>
      <c r="H145" s="205"/>
      <c r="I145" s="200">
        <v>12000</v>
      </c>
      <c r="J145" s="200">
        <v>12000</v>
      </c>
      <c r="K145" s="200">
        <v>12000</v>
      </c>
      <c r="L145" s="200">
        <v>12000</v>
      </c>
      <c r="M145" s="200">
        <v>8000</v>
      </c>
      <c r="N145" s="200">
        <v>56000</v>
      </c>
    </row>
    <row r="146" spans="1:14" ht="13.5" customHeight="1">
      <c r="A146" s="199" t="s">
        <v>206</v>
      </c>
      <c r="B146" s="199" t="s">
        <v>414</v>
      </c>
      <c r="C146" s="199" t="s">
        <v>413</v>
      </c>
      <c r="D146" s="200">
        <v>0</v>
      </c>
      <c r="E146" s="200">
        <v>7033808.3600000003</v>
      </c>
      <c r="F146" s="205"/>
      <c r="G146" s="200">
        <v>0</v>
      </c>
      <c r="H146" s="205"/>
      <c r="I146" s="200">
        <v>0</v>
      </c>
      <c r="J146" s="200">
        <v>0</v>
      </c>
      <c r="K146" s="200">
        <v>0</v>
      </c>
      <c r="L146" s="200">
        <v>0</v>
      </c>
      <c r="M146" s="200">
        <v>0</v>
      </c>
      <c r="N146" s="200">
        <v>0</v>
      </c>
    </row>
    <row r="147" spans="1:14" ht="13.5" customHeight="1">
      <c r="A147" s="199" t="s">
        <v>206</v>
      </c>
      <c r="B147" s="199" t="s">
        <v>72</v>
      </c>
      <c r="C147" s="199" t="s">
        <v>32</v>
      </c>
      <c r="D147" s="200">
        <v>519274.19</v>
      </c>
      <c r="E147" s="200">
        <v>38674.65</v>
      </c>
      <c r="F147" s="205"/>
      <c r="G147" s="200">
        <v>37500</v>
      </c>
      <c r="H147" s="205"/>
      <c r="I147" s="200">
        <v>167500</v>
      </c>
      <c r="J147" s="200">
        <v>1150000</v>
      </c>
      <c r="K147" s="200">
        <v>50000</v>
      </c>
      <c r="L147" s="200">
        <v>50000</v>
      </c>
      <c r="M147" s="200">
        <v>50000</v>
      </c>
      <c r="N147" s="200">
        <v>1467500</v>
      </c>
    </row>
    <row r="148" spans="1:14" ht="13.5" customHeight="1">
      <c r="A148" s="199" t="s">
        <v>206</v>
      </c>
      <c r="B148" s="199" t="s">
        <v>416</v>
      </c>
      <c r="C148" s="199" t="s">
        <v>415</v>
      </c>
      <c r="D148" s="200">
        <v>1181</v>
      </c>
      <c r="E148" s="200">
        <v>0</v>
      </c>
      <c r="F148" s="205"/>
      <c r="G148" s="200">
        <v>0</v>
      </c>
      <c r="H148" s="205"/>
      <c r="I148" s="200">
        <v>0</v>
      </c>
      <c r="J148" s="200">
        <v>0</v>
      </c>
      <c r="K148" s="200">
        <v>0</v>
      </c>
      <c r="L148" s="200">
        <v>0</v>
      </c>
      <c r="M148" s="200">
        <v>0</v>
      </c>
      <c r="N148" s="200">
        <v>0</v>
      </c>
    </row>
    <row r="149" spans="1:14" ht="13.5" customHeight="1">
      <c r="A149" s="199" t="s">
        <v>206</v>
      </c>
      <c r="B149" s="199" t="s">
        <v>417</v>
      </c>
      <c r="C149" s="199" t="s">
        <v>96</v>
      </c>
      <c r="D149" s="200">
        <v>0</v>
      </c>
      <c r="E149" s="200">
        <v>0</v>
      </c>
      <c r="F149" s="205"/>
      <c r="G149" s="200">
        <v>0</v>
      </c>
      <c r="H149" s="205"/>
      <c r="I149" s="200">
        <v>0</v>
      </c>
      <c r="J149" s="200">
        <v>0</v>
      </c>
      <c r="K149" s="200">
        <v>0</v>
      </c>
      <c r="L149" s="200">
        <v>0</v>
      </c>
      <c r="M149" s="200">
        <v>0</v>
      </c>
      <c r="N149" s="200">
        <v>0</v>
      </c>
    </row>
    <row r="150" spans="1:14" ht="13.5" customHeight="1">
      <c r="A150" s="199" t="s">
        <v>206</v>
      </c>
      <c r="B150" s="199" t="s">
        <v>20</v>
      </c>
      <c r="C150" s="199" t="s">
        <v>96</v>
      </c>
      <c r="D150" s="200">
        <v>122477.56</v>
      </c>
      <c r="E150" s="200">
        <v>226817</v>
      </c>
      <c r="F150" s="205"/>
      <c r="G150" s="200">
        <v>400000</v>
      </c>
      <c r="H150" s="205"/>
      <c r="I150" s="200">
        <v>400000</v>
      </c>
      <c r="J150" s="200">
        <v>400000</v>
      </c>
      <c r="K150" s="200">
        <v>400000</v>
      </c>
      <c r="L150" s="200">
        <v>400000</v>
      </c>
      <c r="M150" s="200">
        <v>400000</v>
      </c>
      <c r="N150" s="200">
        <v>2000000</v>
      </c>
    </row>
    <row r="151" spans="1:14" ht="13.5" customHeight="1">
      <c r="A151" s="199" t="s">
        <v>206</v>
      </c>
      <c r="B151" s="199" t="s">
        <v>419</v>
      </c>
      <c r="C151" s="199" t="s">
        <v>418</v>
      </c>
      <c r="D151" s="200">
        <v>490296.95</v>
      </c>
      <c r="E151" s="200">
        <v>444436.27</v>
      </c>
      <c r="F151" s="205"/>
      <c r="G151" s="200">
        <v>0</v>
      </c>
      <c r="H151" s="205"/>
      <c r="I151" s="200">
        <v>0</v>
      </c>
      <c r="J151" s="200">
        <v>0</v>
      </c>
      <c r="K151" s="200">
        <v>0</v>
      </c>
      <c r="L151" s="200">
        <v>0</v>
      </c>
      <c r="M151" s="200">
        <v>0</v>
      </c>
      <c r="N151" s="200">
        <v>0</v>
      </c>
    </row>
    <row r="152" spans="1:14" ht="13.5" customHeight="1">
      <c r="A152" s="199" t="s">
        <v>206</v>
      </c>
      <c r="B152" s="199" t="s">
        <v>519</v>
      </c>
      <c r="C152" s="199" t="s">
        <v>518</v>
      </c>
      <c r="D152" s="200">
        <v>677.94</v>
      </c>
      <c r="E152" s="200">
        <v>653</v>
      </c>
      <c r="F152" s="205"/>
      <c r="G152" s="200">
        <v>0</v>
      </c>
      <c r="H152" s="205"/>
      <c r="I152" s="200">
        <v>0</v>
      </c>
      <c r="J152" s="200">
        <v>0</v>
      </c>
      <c r="K152" s="200">
        <v>0</v>
      </c>
      <c r="L152" s="200">
        <v>0</v>
      </c>
      <c r="M152" s="200">
        <v>0</v>
      </c>
      <c r="N152" s="200">
        <v>0</v>
      </c>
    </row>
    <row r="153" spans="1:14" ht="13.5" customHeight="1">
      <c r="A153" s="199" t="s">
        <v>206</v>
      </c>
      <c r="B153" s="199" t="s">
        <v>564</v>
      </c>
      <c r="C153" s="199" t="s">
        <v>565</v>
      </c>
      <c r="D153" s="200">
        <v>2260</v>
      </c>
      <c r="E153" s="200">
        <v>0</v>
      </c>
      <c r="F153" s="205"/>
      <c r="G153" s="200">
        <v>0</v>
      </c>
      <c r="H153" s="205"/>
      <c r="I153" s="200">
        <v>0</v>
      </c>
      <c r="J153" s="200">
        <v>0</v>
      </c>
      <c r="K153" s="200">
        <v>0</v>
      </c>
      <c r="L153" s="200">
        <v>0</v>
      </c>
      <c r="M153" s="200">
        <v>0</v>
      </c>
      <c r="N153" s="200">
        <v>0</v>
      </c>
    </row>
    <row r="154" spans="1:14" ht="13.5" customHeight="1">
      <c r="A154" s="199" t="s">
        <v>206</v>
      </c>
      <c r="B154" s="199" t="s">
        <v>521</v>
      </c>
      <c r="C154" s="199" t="s">
        <v>520</v>
      </c>
      <c r="D154" s="200">
        <v>326856.17</v>
      </c>
      <c r="E154" s="200">
        <v>18064.55</v>
      </c>
      <c r="F154" s="205"/>
      <c r="G154" s="200">
        <v>0</v>
      </c>
      <c r="H154" s="205"/>
      <c r="I154" s="200">
        <v>0</v>
      </c>
      <c r="J154" s="200">
        <v>0</v>
      </c>
      <c r="K154" s="200">
        <v>0</v>
      </c>
      <c r="L154" s="200">
        <v>0</v>
      </c>
      <c r="M154" s="200">
        <v>0</v>
      </c>
      <c r="N154" s="200">
        <v>0</v>
      </c>
    </row>
    <row r="155" spans="1:14" ht="13.5" customHeight="1">
      <c r="A155" s="199" t="s">
        <v>206</v>
      </c>
      <c r="B155" s="199" t="s">
        <v>421</v>
      </c>
      <c r="C155" s="199" t="s">
        <v>420</v>
      </c>
      <c r="D155" s="200">
        <v>6567.42</v>
      </c>
      <c r="E155" s="200">
        <v>12000</v>
      </c>
      <c r="F155" s="205"/>
      <c r="G155" s="200">
        <v>0</v>
      </c>
      <c r="H155" s="205"/>
      <c r="I155" s="200">
        <v>0</v>
      </c>
      <c r="J155" s="200">
        <v>0</v>
      </c>
      <c r="K155" s="200">
        <v>0</v>
      </c>
      <c r="L155" s="200">
        <v>0</v>
      </c>
      <c r="M155" s="200">
        <v>0</v>
      </c>
      <c r="N155" s="200">
        <v>0</v>
      </c>
    </row>
    <row r="156" spans="1:14" ht="13.5" customHeight="1">
      <c r="A156" s="199" t="s">
        <v>206</v>
      </c>
      <c r="B156" s="199" t="s">
        <v>566</v>
      </c>
      <c r="C156" s="199" t="s">
        <v>567</v>
      </c>
      <c r="D156" s="200">
        <v>2150</v>
      </c>
      <c r="E156" s="200">
        <v>0</v>
      </c>
      <c r="F156" s="205"/>
      <c r="G156" s="200">
        <v>0</v>
      </c>
      <c r="H156" s="205"/>
      <c r="I156" s="200">
        <v>0</v>
      </c>
      <c r="J156" s="200">
        <v>0</v>
      </c>
      <c r="K156" s="200">
        <v>0</v>
      </c>
      <c r="L156" s="200">
        <v>0</v>
      </c>
      <c r="M156" s="200">
        <v>0</v>
      </c>
      <c r="N156" s="200">
        <v>0</v>
      </c>
    </row>
    <row r="157" spans="1:14" ht="13.5" customHeight="1">
      <c r="A157" s="199" t="s">
        <v>206</v>
      </c>
      <c r="B157" s="199" t="s">
        <v>423</v>
      </c>
      <c r="C157" s="199" t="s">
        <v>422</v>
      </c>
      <c r="D157" s="200">
        <v>12285.26</v>
      </c>
      <c r="E157" s="200">
        <v>28610.05</v>
      </c>
      <c r="F157" s="205"/>
      <c r="G157" s="200">
        <v>0</v>
      </c>
      <c r="H157" s="205"/>
      <c r="I157" s="200">
        <v>0</v>
      </c>
      <c r="J157" s="200">
        <v>0</v>
      </c>
      <c r="K157" s="200">
        <v>0</v>
      </c>
      <c r="L157" s="200">
        <v>0</v>
      </c>
      <c r="M157" s="200">
        <v>0</v>
      </c>
      <c r="N157" s="200">
        <v>0</v>
      </c>
    </row>
    <row r="158" spans="1:14" ht="13.5" customHeight="1">
      <c r="A158" s="199" t="s">
        <v>206</v>
      </c>
      <c r="B158" s="199" t="s">
        <v>425</v>
      </c>
      <c r="C158" s="199" t="s">
        <v>424</v>
      </c>
      <c r="D158" s="200">
        <v>186348.64</v>
      </c>
      <c r="E158" s="200">
        <v>167744.32999999999</v>
      </c>
      <c r="F158" s="205"/>
      <c r="G158" s="200">
        <v>0</v>
      </c>
      <c r="H158" s="205"/>
      <c r="I158" s="200">
        <v>0</v>
      </c>
      <c r="J158" s="200">
        <v>0</v>
      </c>
      <c r="K158" s="200">
        <v>0</v>
      </c>
      <c r="L158" s="200">
        <v>0</v>
      </c>
      <c r="M158" s="200">
        <v>0</v>
      </c>
      <c r="N158" s="200">
        <v>0</v>
      </c>
    </row>
    <row r="159" spans="1:14" ht="13.5" customHeight="1">
      <c r="A159" s="199" t="s">
        <v>206</v>
      </c>
      <c r="B159" s="199" t="s">
        <v>427</v>
      </c>
      <c r="C159" s="199" t="s">
        <v>426</v>
      </c>
      <c r="D159" s="200">
        <v>111065</v>
      </c>
      <c r="E159" s="200">
        <v>88935</v>
      </c>
      <c r="F159" s="205"/>
      <c r="G159" s="200">
        <v>0</v>
      </c>
      <c r="H159" s="205"/>
      <c r="I159" s="200">
        <v>0</v>
      </c>
      <c r="J159" s="200">
        <v>0</v>
      </c>
      <c r="K159" s="200">
        <v>0</v>
      </c>
      <c r="L159" s="200">
        <v>0</v>
      </c>
      <c r="M159" s="200">
        <v>0</v>
      </c>
      <c r="N159" s="200">
        <v>0</v>
      </c>
    </row>
    <row r="160" spans="1:14" ht="13.5" customHeight="1">
      <c r="A160" s="199" t="s">
        <v>206</v>
      </c>
      <c r="B160" s="199" t="s">
        <v>429</v>
      </c>
      <c r="C160" s="199" t="s">
        <v>428</v>
      </c>
      <c r="D160" s="200">
        <v>79625.94</v>
      </c>
      <c r="E160" s="200">
        <v>103907.11</v>
      </c>
      <c r="F160" s="205"/>
      <c r="G160" s="200">
        <v>0</v>
      </c>
      <c r="H160" s="205"/>
      <c r="I160" s="200">
        <v>0</v>
      </c>
      <c r="J160" s="200">
        <v>0</v>
      </c>
      <c r="K160" s="200">
        <v>0</v>
      </c>
      <c r="L160" s="200">
        <v>0</v>
      </c>
      <c r="M160" s="200">
        <v>0</v>
      </c>
      <c r="N160" s="200">
        <v>0</v>
      </c>
    </row>
    <row r="161" spans="1:14" ht="13.5" customHeight="1">
      <c r="A161" s="199" t="s">
        <v>206</v>
      </c>
      <c r="B161" s="199" t="s">
        <v>523</v>
      </c>
      <c r="C161" s="199" t="s">
        <v>522</v>
      </c>
      <c r="D161" s="200">
        <v>0</v>
      </c>
      <c r="E161" s="200">
        <v>5395</v>
      </c>
      <c r="F161" s="205"/>
      <c r="G161" s="200">
        <v>0</v>
      </c>
      <c r="H161" s="205"/>
      <c r="I161" s="200">
        <v>0</v>
      </c>
      <c r="J161" s="200">
        <v>0</v>
      </c>
      <c r="K161" s="200">
        <v>0</v>
      </c>
      <c r="L161" s="200">
        <v>0</v>
      </c>
      <c r="M161" s="200">
        <v>0</v>
      </c>
      <c r="N161" s="200">
        <v>0</v>
      </c>
    </row>
    <row r="162" spans="1:14" ht="13.5" customHeight="1">
      <c r="A162" s="199" t="s">
        <v>206</v>
      </c>
      <c r="B162" s="199" t="s">
        <v>527</v>
      </c>
      <c r="C162" s="199" t="s">
        <v>526</v>
      </c>
      <c r="D162" s="200">
        <v>0</v>
      </c>
      <c r="E162" s="200">
        <v>783.4</v>
      </c>
      <c r="F162" s="205"/>
      <c r="G162" s="200">
        <v>0</v>
      </c>
      <c r="H162" s="205"/>
      <c r="I162" s="200">
        <v>0</v>
      </c>
      <c r="J162" s="200">
        <v>0</v>
      </c>
      <c r="K162" s="200">
        <v>0</v>
      </c>
      <c r="L162" s="200">
        <v>0</v>
      </c>
      <c r="M162" s="200">
        <v>0</v>
      </c>
      <c r="N162" s="200">
        <v>0</v>
      </c>
    </row>
    <row r="163" spans="1:14" ht="13.5" customHeight="1">
      <c r="A163" s="199" t="s">
        <v>206</v>
      </c>
      <c r="B163" s="199" t="s">
        <v>431</v>
      </c>
      <c r="C163" s="199" t="s">
        <v>430</v>
      </c>
      <c r="D163" s="200">
        <v>104635.03</v>
      </c>
      <c r="E163" s="200">
        <v>14028.43</v>
      </c>
      <c r="F163" s="205"/>
      <c r="G163" s="200">
        <v>0</v>
      </c>
      <c r="H163" s="205"/>
      <c r="I163" s="200">
        <v>0</v>
      </c>
      <c r="J163" s="200">
        <v>0</v>
      </c>
      <c r="K163" s="200">
        <v>0</v>
      </c>
      <c r="L163" s="200">
        <v>0</v>
      </c>
      <c r="M163" s="200">
        <v>0</v>
      </c>
      <c r="N163" s="200">
        <v>0</v>
      </c>
    </row>
    <row r="164" spans="1:14" ht="13.5" customHeight="1">
      <c r="A164" s="199" t="s">
        <v>206</v>
      </c>
      <c r="B164" s="199" t="s">
        <v>433</v>
      </c>
      <c r="C164" s="199" t="s">
        <v>432</v>
      </c>
      <c r="D164" s="200">
        <v>0</v>
      </c>
      <c r="E164" s="200">
        <v>7125</v>
      </c>
      <c r="F164" s="205"/>
      <c r="G164" s="200">
        <v>0</v>
      </c>
      <c r="H164" s="205"/>
      <c r="I164" s="200">
        <v>0</v>
      </c>
      <c r="J164" s="200">
        <v>0</v>
      </c>
      <c r="K164" s="200">
        <v>0</v>
      </c>
      <c r="L164" s="200">
        <v>0</v>
      </c>
      <c r="M164" s="200">
        <v>0</v>
      </c>
      <c r="N164" s="200">
        <v>0</v>
      </c>
    </row>
    <row r="165" spans="1:14" ht="13.5" customHeight="1">
      <c r="A165" s="199" t="s">
        <v>206</v>
      </c>
      <c r="B165" s="199" t="s">
        <v>435</v>
      </c>
      <c r="C165" s="199" t="s">
        <v>434</v>
      </c>
      <c r="D165" s="200">
        <v>5580.5</v>
      </c>
      <c r="E165" s="200">
        <v>0</v>
      </c>
      <c r="F165" s="205"/>
      <c r="G165" s="200">
        <v>0</v>
      </c>
      <c r="H165" s="205"/>
      <c r="I165" s="200">
        <v>0</v>
      </c>
      <c r="J165" s="200">
        <v>0</v>
      </c>
      <c r="K165" s="200">
        <v>0</v>
      </c>
      <c r="L165" s="200">
        <v>0</v>
      </c>
      <c r="M165" s="200">
        <v>0</v>
      </c>
      <c r="N165" s="200">
        <v>0</v>
      </c>
    </row>
    <row r="166" spans="1:14" ht="13.5" customHeight="1">
      <c r="A166" s="199" t="s">
        <v>206</v>
      </c>
      <c r="B166" s="199" t="s">
        <v>529</v>
      </c>
      <c r="C166" s="199" t="s">
        <v>528</v>
      </c>
      <c r="D166" s="200">
        <v>328.1</v>
      </c>
      <c r="E166" s="200">
        <v>125.98</v>
      </c>
      <c r="F166" s="205"/>
      <c r="G166" s="200">
        <v>0</v>
      </c>
      <c r="H166" s="205"/>
      <c r="I166" s="200">
        <v>0</v>
      </c>
      <c r="J166" s="200">
        <v>0</v>
      </c>
      <c r="K166" s="200">
        <v>0</v>
      </c>
      <c r="L166" s="200">
        <v>0</v>
      </c>
      <c r="M166" s="200">
        <v>0</v>
      </c>
      <c r="N166" s="200">
        <v>0</v>
      </c>
    </row>
    <row r="167" spans="1:14" ht="13.5" customHeight="1">
      <c r="A167" s="199" t="s">
        <v>206</v>
      </c>
      <c r="B167" s="199" t="s">
        <v>437</v>
      </c>
      <c r="C167" s="199" t="s">
        <v>436</v>
      </c>
      <c r="D167" s="200">
        <v>5667.25</v>
      </c>
      <c r="E167" s="200">
        <v>12222.05</v>
      </c>
      <c r="F167" s="205"/>
      <c r="G167" s="200">
        <v>0</v>
      </c>
      <c r="H167" s="205"/>
      <c r="I167" s="200">
        <v>0</v>
      </c>
      <c r="J167" s="200">
        <v>0</v>
      </c>
      <c r="K167" s="200">
        <v>0</v>
      </c>
      <c r="L167" s="200">
        <v>0</v>
      </c>
      <c r="M167" s="200">
        <v>0</v>
      </c>
      <c r="N167" s="200">
        <v>0</v>
      </c>
    </row>
    <row r="168" spans="1:14" ht="13.5" customHeight="1">
      <c r="A168" s="199" t="s">
        <v>206</v>
      </c>
      <c r="B168" s="199" t="s">
        <v>439</v>
      </c>
      <c r="C168" s="199" t="s">
        <v>438</v>
      </c>
      <c r="D168" s="200">
        <v>3376.09</v>
      </c>
      <c r="E168" s="200">
        <v>1995</v>
      </c>
      <c r="F168" s="205"/>
      <c r="G168" s="200">
        <v>0</v>
      </c>
      <c r="H168" s="205"/>
      <c r="I168" s="200">
        <v>0</v>
      </c>
      <c r="J168" s="200">
        <v>0</v>
      </c>
      <c r="K168" s="200">
        <v>0</v>
      </c>
      <c r="L168" s="200">
        <v>0</v>
      </c>
      <c r="M168" s="200">
        <v>0</v>
      </c>
      <c r="N168" s="200">
        <v>0</v>
      </c>
    </row>
    <row r="169" spans="1:14" ht="13.5" customHeight="1">
      <c r="A169" s="199" t="s">
        <v>206</v>
      </c>
      <c r="B169" s="199" t="s">
        <v>441</v>
      </c>
      <c r="C169" s="199" t="s">
        <v>440</v>
      </c>
      <c r="D169" s="200">
        <v>100376.11</v>
      </c>
      <c r="E169" s="200">
        <v>218292.11</v>
      </c>
      <c r="F169" s="205"/>
      <c r="G169" s="200">
        <v>0</v>
      </c>
      <c r="H169" s="205"/>
      <c r="I169" s="200">
        <v>0</v>
      </c>
      <c r="J169" s="200">
        <v>0</v>
      </c>
      <c r="K169" s="200">
        <v>0</v>
      </c>
      <c r="L169" s="200">
        <v>0</v>
      </c>
      <c r="M169" s="200">
        <v>0</v>
      </c>
      <c r="N169" s="200">
        <v>0</v>
      </c>
    </row>
    <row r="170" spans="1:14" ht="13.5" customHeight="1">
      <c r="A170" s="199" t="s">
        <v>206</v>
      </c>
      <c r="B170" s="199" t="s">
        <v>443</v>
      </c>
      <c r="C170" s="199" t="s">
        <v>442</v>
      </c>
      <c r="D170" s="200">
        <v>0</v>
      </c>
      <c r="E170" s="200">
        <v>24457.01</v>
      </c>
      <c r="F170" s="205"/>
      <c r="G170" s="200">
        <v>0</v>
      </c>
      <c r="H170" s="205"/>
      <c r="I170" s="200">
        <v>0</v>
      </c>
      <c r="J170" s="200">
        <v>0</v>
      </c>
      <c r="K170" s="200">
        <v>0</v>
      </c>
      <c r="L170" s="200">
        <v>0</v>
      </c>
      <c r="M170" s="200">
        <v>0</v>
      </c>
      <c r="N170" s="200">
        <v>0</v>
      </c>
    </row>
    <row r="171" spans="1:14" ht="13.5" customHeight="1">
      <c r="A171" s="199" t="s">
        <v>206</v>
      </c>
      <c r="B171" s="199" t="s">
        <v>445</v>
      </c>
      <c r="C171" s="199" t="s">
        <v>444</v>
      </c>
      <c r="D171" s="200">
        <v>0</v>
      </c>
      <c r="E171" s="200">
        <v>39990</v>
      </c>
      <c r="F171" s="205"/>
      <c r="G171" s="200">
        <v>0</v>
      </c>
      <c r="H171" s="205"/>
      <c r="I171" s="200">
        <v>0</v>
      </c>
      <c r="J171" s="200">
        <v>0</v>
      </c>
      <c r="K171" s="200">
        <v>0</v>
      </c>
      <c r="L171" s="200">
        <v>0</v>
      </c>
      <c r="M171" s="200">
        <v>0</v>
      </c>
      <c r="N171" s="200">
        <v>0</v>
      </c>
    </row>
    <row r="172" spans="1:14" ht="13.5" customHeight="1">
      <c r="A172" s="199" t="s">
        <v>206</v>
      </c>
      <c r="B172" s="199" t="s">
        <v>447</v>
      </c>
      <c r="C172" s="199" t="s">
        <v>446</v>
      </c>
      <c r="D172" s="200">
        <v>0</v>
      </c>
      <c r="E172" s="200">
        <v>2000</v>
      </c>
      <c r="F172" s="205"/>
      <c r="G172" s="200">
        <v>0</v>
      </c>
      <c r="H172" s="205"/>
      <c r="I172" s="200">
        <v>0</v>
      </c>
      <c r="J172" s="200">
        <v>0</v>
      </c>
      <c r="K172" s="200">
        <v>0</v>
      </c>
      <c r="L172" s="200">
        <v>0</v>
      </c>
      <c r="M172" s="200">
        <v>0</v>
      </c>
      <c r="N172" s="200">
        <v>0</v>
      </c>
    </row>
    <row r="173" spans="1:14" ht="13.5" customHeight="1">
      <c r="A173" s="199" t="s">
        <v>206</v>
      </c>
      <c r="B173" s="199" t="s">
        <v>449</v>
      </c>
      <c r="C173" s="199" t="s">
        <v>448</v>
      </c>
      <c r="D173" s="200">
        <v>34350.5</v>
      </c>
      <c r="E173" s="200">
        <v>10761.1</v>
      </c>
      <c r="F173" s="205"/>
      <c r="G173" s="200">
        <v>0</v>
      </c>
      <c r="H173" s="205"/>
      <c r="I173" s="200">
        <v>0</v>
      </c>
      <c r="J173" s="200">
        <v>0</v>
      </c>
      <c r="K173" s="200">
        <v>0</v>
      </c>
      <c r="L173" s="200">
        <v>0</v>
      </c>
      <c r="M173" s="200">
        <v>0</v>
      </c>
      <c r="N173" s="200">
        <v>0</v>
      </c>
    </row>
    <row r="174" spans="1:14" ht="13.5" customHeight="1">
      <c r="A174" s="199" t="s">
        <v>206</v>
      </c>
      <c r="B174" s="199" t="s">
        <v>451</v>
      </c>
      <c r="C174" s="199" t="s">
        <v>450</v>
      </c>
      <c r="D174" s="200">
        <v>44258</v>
      </c>
      <c r="E174" s="200">
        <v>0</v>
      </c>
      <c r="F174" s="205"/>
      <c r="G174" s="200">
        <v>0</v>
      </c>
      <c r="H174" s="205"/>
      <c r="I174" s="200">
        <v>0</v>
      </c>
      <c r="J174" s="200">
        <v>0</v>
      </c>
      <c r="K174" s="200">
        <v>0</v>
      </c>
      <c r="L174" s="200">
        <v>0</v>
      </c>
      <c r="M174" s="200">
        <v>0</v>
      </c>
      <c r="N174" s="200">
        <v>0</v>
      </c>
    </row>
    <row r="175" spans="1:14" ht="13.5" customHeight="1">
      <c r="A175" s="199" t="s">
        <v>206</v>
      </c>
      <c r="B175" s="199" t="s">
        <v>568</v>
      </c>
      <c r="C175" s="199" t="s">
        <v>569</v>
      </c>
      <c r="D175" s="200">
        <v>0</v>
      </c>
      <c r="E175" s="200">
        <v>0</v>
      </c>
      <c r="F175" s="205"/>
      <c r="G175" s="200">
        <v>0</v>
      </c>
      <c r="H175" s="205"/>
      <c r="I175" s="200">
        <v>0</v>
      </c>
      <c r="J175" s="200">
        <v>0</v>
      </c>
      <c r="K175" s="200">
        <v>0</v>
      </c>
      <c r="L175" s="200">
        <v>0</v>
      </c>
      <c r="M175" s="200">
        <v>0</v>
      </c>
      <c r="N175" s="200">
        <v>0</v>
      </c>
    </row>
    <row r="176" spans="1:14" ht="13.5" customHeight="1">
      <c r="A176" s="199" t="s">
        <v>206</v>
      </c>
      <c r="B176" s="199" t="s">
        <v>570</v>
      </c>
      <c r="C176" s="199" t="s">
        <v>571</v>
      </c>
      <c r="D176" s="200">
        <v>0</v>
      </c>
      <c r="E176" s="200">
        <v>0</v>
      </c>
      <c r="F176" s="205"/>
      <c r="G176" s="200">
        <v>0</v>
      </c>
      <c r="H176" s="205"/>
      <c r="I176" s="200">
        <v>0</v>
      </c>
      <c r="J176" s="200">
        <v>0</v>
      </c>
      <c r="K176" s="200">
        <v>0</v>
      </c>
      <c r="L176" s="200">
        <v>0</v>
      </c>
      <c r="M176" s="200">
        <v>0</v>
      </c>
      <c r="N176" s="200">
        <v>0</v>
      </c>
    </row>
    <row r="177" spans="1:14" ht="13.5" customHeight="1">
      <c r="A177" s="199" t="s">
        <v>206</v>
      </c>
      <c r="B177" s="199" t="s">
        <v>531</v>
      </c>
      <c r="C177" s="199" t="s">
        <v>530</v>
      </c>
      <c r="D177" s="200">
        <v>0</v>
      </c>
      <c r="E177" s="200">
        <v>600</v>
      </c>
      <c r="F177" s="205"/>
      <c r="G177" s="200">
        <v>0</v>
      </c>
      <c r="H177" s="205"/>
      <c r="I177" s="200">
        <v>0</v>
      </c>
      <c r="J177" s="200">
        <v>0</v>
      </c>
      <c r="K177" s="200">
        <v>0</v>
      </c>
      <c r="L177" s="200">
        <v>0</v>
      </c>
      <c r="M177" s="200">
        <v>0</v>
      </c>
      <c r="N177" s="200">
        <v>0</v>
      </c>
    </row>
    <row r="178" spans="1:14" ht="13.5" customHeight="1">
      <c r="A178" s="199" t="s">
        <v>206</v>
      </c>
      <c r="B178" s="199" t="s">
        <v>453</v>
      </c>
      <c r="C178" s="199" t="s">
        <v>452</v>
      </c>
      <c r="D178" s="200">
        <v>0</v>
      </c>
      <c r="E178" s="200">
        <v>10137.31</v>
      </c>
      <c r="F178" s="205"/>
      <c r="G178" s="200">
        <v>0</v>
      </c>
      <c r="H178" s="205"/>
      <c r="I178" s="200">
        <v>0</v>
      </c>
      <c r="J178" s="200">
        <v>0</v>
      </c>
      <c r="K178" s="200">
        <v>0</v>
      </c>
      <c r="L178" s="200">
        <v>0</v>
      </c>
      <c r="M178" s="200">
        <v>0</v>
      </c>
      <c r="N178" s="200">
        <v>0</v>
      </c>
    </row>
    <row r="179" spans="1:14" ht="13.5" customHeight="1">
      <c r="A179" s="199" t="s">
        <v>206</v>
      </c>
      <c r="B179" s="199" t="s">
        <v>455</v>
      </c>
      <c r="C179" s="199" t="s">
        <v>454</v>
      </c>
      <c r="D179" s="200">
        <v>0</v>
      </c>
      <c r="E179" s="200">
        <v>0</v>
      </c>
      <c r="F179" s="205"/>
      <c r="G179" s="200">
        <v>0</v>
      </c>
      <c r="H179" s="205"/>
      <c r="I179" s="200">
        <v>0</v>
      </c>
      <c r="J179" s="200">
        <v>0</v>
      </c>
      <c r="K179" s="200">
        <v>0</v>
      </c>
      <c r="L179" s="200">
        <v>0</v>
      </c>
      <c r="M179" s="200">
        <v>0</v>
      </c>
      <c r="N179" s="200">
        <v>0</v>
      </c>
    </row>
    <row r="180" spans="1:14" ht="13.5" customHeight="1">
      <c r="A180" s="199" t="s">
        <v>206</v>
      </c>
      <c r="B180" s="199" t="s">
        <v>457</v>
      </c>
      <c r="C180" s="199" t="s">
        <v>456</v>
      </c>
      <c r="D180" s="200">
        <v>0</v>
      </c>
      <c r="E180" s="200">
        <v>0</v>
      </c>
      <c r="F180" s="205"/>
      <c r="G180" s="200">
        <v>0</v>
      </c>
      <c r="H180" s="205"/>
      <c r="I180" s="200">
        <v>0</v>
      </c>
      <c r="J180" s="200">
        <v>0</v>
      </c>
      <c r="K180" s="200">
        <v>0</v>
      </c>
      <c r="L180" s="200">
        <v>0</v>
      </c>
      <c r="M180" s="200">
        <v>0</v>
      </c>
      <c r="N180" s="200">
        <v>0</v>
      </c>
    </row>
    <row r="181" spans="1:14" ht="13.5" customHeight="1">
      <c r="A181" s="199" t="s">
        <v>206</v>
      </c>
      <c r="B181" s="199" t="s">
        <v>459</v>
      </c>
      <c r="C181" s="199" t="s">
        <v>458</v>
      </c>
      <c r="D181" s="200">
        <v>0</v>
      </c>
      <c r="E181" s="200">
        <v>0</v>
      </c>
      <c r="F181" s="205"/>
      <c r="G181" s="200">
        <v>0</v>
      </c>
      <c r="H181" s="205"/>
      <c r="I181" s="200">
        <v>0</v>
      </c>
      <c r="J181" s="200">
        <v>0</v>
      </c>
      <c r="K181" s="200">
        <v>0</v>
      </c>
      <c r="L181" s="200">
        <v>0</v>
      </c>
      <c r="M181" s="200">
        <v>0</v>
      </c>
      <c r="N181" s="200">
        <v>0</v>
      </c>
    </row>
    <row r="182" spans="1:14" ht="13.5" customHeight="1">
      <c r="A182" s="199" t="s">
        <v>206</v>
      </c>
      <c r="B182" s="199" t="s">
        <v>461</v>
      </c>
      <c r="C182" s="199" t="s">
        <v>460</v>
      </c>
      <c r="D182" s="200">
        <v>0</v>
      </c>
      <c r="E182" s="200">
        <v>0</v>
      </c>
      <c r="F182" s="205"/>
      <c r="G182" s="200">
        <v>0</v>
      </c>
      <c r="H182" s="205"/>
      <c r="I182" s="200">
        <v>0</v>
      </c>
      <c r="J182" s="200">
        <v>0</v>
      </c>
      <c r="K182" s="200">
        <v>0</v>
      </c>
      <c r="L182" s="200">
        <v>0</v>
      </c>
      <c r="M182" s="200">
        <v>0</v>
      </c>
      <c r="N182" s="200">
        <v>0</v>
      </c>
    </row>
    <row r="183" spans="1:14" ht="13.5" customHeight="1">
      <c r="A183" s="199" t="s">
        <v>206</v>
      </c>
      <c r="B183" s="199" t="s">
        <v>99</v>
      </c>
      <c r="C183" s="199" t="s">
        <v>128</v>
      </c>
      <c r="D183" s="200">
        <v>130138.93</v>
      </c>
      <c r="E183" s="200">
        <v>214291.57</v>
      </c>
      <c r="F183" s="205"/>
      <c r="G183" s="200">
        <v>250000</v>
      </c>
      <c r="H183" s="205"/>
      <c r="I183" s="200">
        <v>250000</v>
      </c>
      <c r="J183" s="200">
        <v>250000</v>
      </c>
      <c r="K183" s="200">
        <v>250000</v>
      </c>
      <c r="L183" s="200">
        <v>250000</v>
      </c>
      <c r="M183" s="200">
        <v>250000</v>
      </c>
      <c r="N183" s="200">
        <v>1250000</v>
      </c>
    </row>
    <row r="184" spans="1:14" ht="13.5" customHeight="1">
      <c r="A184" s="199" t="s">
        <v>206</v>
      </c>
      <c r="B184" s="199" t="s">
        <v>533</v>
      </c>
      <c r="C184" s="199" t="s">
        <v>532</v>
      </c>
      <c r="D184" s="200">
        <v>9193.75</v>
      </c>
      <c r="E184" s="200">
        <v>31190</v>
      </c>
      <c r="F184" s="205"/>
      <c r="G184" s="200">
        <v>0</v>
      </c>
      <c r="H184" s="205"/>
      <c r="I184" s="200">
        <v>0</v>
      </c>
      <c r="J184" s="200">
        <v>0</v>
      </c>
      <c r="K184" s="200">
        <v>0</v>
      </c>
      <c r="L184" s="200">
        <v>0</v>
      </c>
      <c r="M184" s="200">
        <v>0</v>
      </c>
      <c r="N184" s="200">
        <v>0</v>
      </c>
    </row>
    <row r="185" spans="1:14" ht="13.5" customHeight="1">
      <c r="A185" s="199" t="s">
        <v>206</v>
      </c>
      <c r="B185" s="199" t="s">
        <v>466</v>
      </c>
      <c r="C185" s="199" t="s">
        <v>465</v>
      </c>
      <c r="D185" s="200">
        <v>0</v>
      </c>
      <c r="E185" s="200">
        <v>0</v>
      </c>
      <c r="F185" s="205"/>
      <c r="G185" s="200">
        <v>0</v>
      </c>
      <c r="H185" s="205"/>
      <c r="I185" s="200">
        <v>0</v>
      </c>
      <c r="J185" s="200">
        <v>0</v>
      </c>
      <c r="K185" s="200">
        <v>0</v>
      </c>
      <c r="L185" s="200">
        <v>0</v>
      </c>
      <c r="M185" s="200">
        <v>0</v>
      </c>
      <c r="N185" s="200">
        <v>0</v>
      </c>
    </row>
    <row r="186" spans="1:14" ht="13.5" customHeight="1">
      <c r="A186" s="199" t="s">
        <v>206</v>
      </c>
      <c r="B186" s="199" t="s">
        <v>534</v>
      </c>
      <c r="C186" s="199" t="s">
        <v>66</v>
      </c>
      <c r="D186" s="200">
        <v>0</v>
      </c>
      <c r="E186" s="200">
        <v>2500</v>
      </c>
      <c r="F186" s="205"/>
      <c r="G186" s="200">
        <v>0</v>
      </c>
      <c r="H186" s="205"/>
      <c r="I186" s="200">
        <v>0</v>
      </c>
      <c r="J186" s="200">
        <v>0</v>
      </c>
      <c r="K186" s="200">
        <v>0</v>
      </c>
      <c r="L186" s="200">
        <v>0</v>
      </c>
      <c r="M186" s="200"/>
      <c r="N186" s="200">
        <v>0</v>
      </c>
    </row>
    <row r="187" spans="1:14" ht="13.5" customHeight="1">
      <c r="A187" s="199" t="s">
        <v>206</v>
      </c>
      <c r="B187" s="199" t="s">
        <v>15</v>
      </c>
      <c r="C187" s="199" t="s">
        <v>66</v>
      </c>
      <c r="D187" s="200">
        <v>138877.32999999999</v>
      </c>
      <c r="E187" s="200">
        <v>375377.67</v>
      </c>
      <c r="F187" s="205"/>
      <c r="G187" s="200">
        <v>280000</v>
      </c>
      <c r="H187" s="205"/>
      <c r="I187" s="200">
        <v>280000</v>
      </c>
      <c r="J187" s="200">
        <v>280000</v>
      </c>
      <c r="K187" s="200">
        <v>280000</v>
      </c>
      <c r="L187" s="200">
        <v>280000</v>
      </c>
      <c r="M187" s="200">
        <v>280000</v>
      </c>
      <c r="N187" s="200">
        <v>1400000</v>
      </c>
    </row>
    <row r="188" spans="1:14" ht="13.5" customHeight="1">
      <c r="A188" s="199" t="s">
        <v>206</v>
      </c>
      <c r="B188" s="199" t="s">
        <v>575</v>
      </c>
      <c r="C188" s="199" t="s">
        <v>576</v>
      </c>
      <c r="D188" s="200">
        <v>0</v>
      </c>
      <c r="E188" s="200">
        <v>0</v>
      </c>
      <c r="F188" s="205"/>
      <c r="G188" s="200">
        <v>0</v>
      </c>
      <c r="H188" s="205"/>
      <c r="I188" s="200">
        <v>0</v>
      </c>
      <c r="J188" s="200">
        <v>0</v>
      </c>
      <c r="K188" s="200">
        <v>0</v>
      </c>
      <c r="L188" s="200">
        <v>0</v>
      </c>
      <c r="M188" s="200">
        <v>0</v>
      </c>
      <c r="N188" s="200">
        <v>0</v>
      </c>
    </row>
    <row r="189" spans="1:14" ht="13.5" customHeight="1">
      <c r="A189" s="199" t="s">
        <v>206</v>
      </c>
      <c r="B189" s="199" t="s">
        <v>577</v>
      </c>
      <c r="C189" s="199" t="s">
        <v>578</v>
      </c>
      <c r="D189" s="200">
        <v>0</v>
      </c>
      <c r="E189" s="200">
        <v>0</v>
      </c>
      <c r="F189" s="205"/>
      <c r="G189" s="200">
        <v>0</v>
      </c>
      <c r="H189" s="205"/>
      <c r="I189" s="200">
        <v>0</v>
      </c>
      <c r="J189" s="200">
        <v>0</v>
      </c>
      <c r="K189" s="200">
        <v>0</v>
      </c>
      <c r="L189" s="200">
        <v>0</v>
      </c>
      <c r="M189" s="200">
        <v>0</v>
      </c>
      <c r="N189" s="200">
        <v>0</v>
      </c>
    </row>
    <row r="190" spans="1:14" ht="13.5" customHeight="1">
      <c r="A190" s="199" t="s">
        <v>206</v>
      </c>
      <c r="B190" s="199" t="s">
        <v>468</v>
      </c>
      <c r="C190" s="199" t="s">
        <v>467</v>
      </c>
      <c r="D190" s="200">
        <v>0</v>
      </c>
      <c r="E190" s="200">
        <v>227655.46</v>
      </c>
      <c r="F190" s="205"/>
      <c r="G190" s="200">
        <v>0</v>
      </c>
      <c r="H190" s="205"/>
      <c r="I190" s="200">
        <v>0</v>
      </c>
      <c r="J190" s="200">
        <v>0</v>
      </c>
      <c r="K190" s="200">
        <v>0</v>
      </c>
      <c r="L190" s="200">
        <v>0</v>
      </c>
      <c r="M190" s="200">
        <v>0</v>
      </c>
      <c r="N190" s="200">
        <v>0</v>
      </c>
    </row>
    <row r="191" spans="1:14" ht="13.5" customHeight="1">
      <c r="A191" s="199" t="s">
        <v>206</v>
      </c>
      <c r="B191" s="199" t="s">
        <v>496</v>
      </c>
      <c r="C191" s="199" t="s">
        <v>134</v>
      </c>
      <c r="D191" s="200">
        <v>8991</v>
      </c>
      <c r="E191" s="200">
        <v>12866.12</v>
      </c>
      <c r="F191" s="205"/>
      <c r="G191" s="200">
        <v>0</v>
      </c>
      <c r="H191" s="205"/>
      <c r="I191" s="200">
        <v>0</v>
      </c>
      <c r="J191" s="200">
        <v>0</v>
      </c>
      <c r="K191" s="200">
        <v>0</v>
      </c>
      <c r="L191" s="200">
        <v>0</v>
      </c>
      <c r="M191" s="200">
        <v>0</v>
      </c>
      <c r="N191" s="200">
        <v>0</v>
      </c>
    </row>
    <row r="192" spans="1:14" ht="13.5" customHeight="1">
      <c r="A192" s="199" t="s">
        <v>206</v>
      </c>
      <c r="B192" s="199" t="s">
        <v>497</v>
      </c>
      <c r="C192" s="199" t="s">
        <v>24</v>
      </c>
      <c r="D192" s="200">
        <v>10626.43</v>
      </c>
      <c r="E192" s="200">
        <v>143535.81</v>
      </c>
      <c r="F192" s="205"/>
      <c r="G192" s="200">
        <v>0</v>
      </c>
      <c r="H192" s="205"/>
      <c r="I192" s="200">
        <v>0</v>
      </c>
      <c r="J192" s="200">
        <v>0</v>
      </c>
      <c r="K192" s="200">
        <v>0</v>
      </c>
      <c r="L192" s="200">
        <v>0</v>
      </c>
      <c r="M192" s="200">
        <v>0</v>
      </c>
      <c r="N192" s="200">
        <v>0</v>
      </c>
    </row>
    <row r="193" spans="1:14" ht="13.5" customHeight="1">
      <c r="A193" s="199" t="s">
        <v>206</v>
      </c>
      <c r="B193" s="199" t="s">
        <v>498</v>
      </c>
      <c r="C193" s="199" t="s">
        <v>87</v>
      </c>
      <c r="D193" s="200">
        <v>18682.48</v>
      </c>
      <c r="E193" s="200">
        <v>619070.47</v>
      </c>
      <c r="F193" s="205"/>
      <c r="G193" s="200">
        <v>0</v>
      </c>
      <c r="H193" s="205"/>
      <c r="I193" s="200">
        <v>0</v>
      </c>
      <c r="J193" s="200">
        <v>0</v>
      </c>
      <c r="K193" s="200">
        <v>0</v>
      </c>
      <c r="L193" s="200">
        <v>0</v>
      </c>
      <c r="M193" s="200">
        <v>0</v>
      </c>
      <c r="N193" s="200">
        <v>0</v>
      </c>
    </row>
    <row r="194" spans="1:14" ht="13.5" customHeight="1" thickBot="1">
      <c r="A194" s="211" t="s">
        <v>206</v>
      </c>
      <c r="B194" s="211" t="s">
        <v>499</v>
      </c>
      <c r="C194" s="211" t="s">
        <v>32</v>
      </c>
      <c r="D194" s="209">
        <v>95365.01</v>
      </c>
      <c r="E194" s="209">
        <v>14860.53</v>
      </c>
      <c r="F194" s="210"/>
      <c r="G194" s="209">
        <v>0</v>
      </c>
      <c r="H194" s="210"/>
      <c r="I194" s="209">
        <v>0</v>
      </c>
      <c r="J194" s="209">
        <v>0</v>
      </c>
      <c r="K194" s="209">
        <v>0</v>
      </c>
      <c r="L194" s="209">
        <v>0</v>
      </c>
      <c r="M194" s="209">
        <v>0</v>
      </c>
      <c r="N194" s="209">
        <v>0</v>
      </c>
    </row>
    <row r="195" spans="1:14" ht="13.5" customHeight="1" thickTop="1">
      <c r="A195" s="201"/>
      <c r="B195" s="201"/>
      <c r="C195" s="201"/>
      <c r="D195" s="202">
        <v>6543128.1900000004</v>
      </c>
      <c r="E195" s="202">
        <v>12117744.59</v>
      </c>
      <c r="F195" s="206"/>
      <c r="G195" s="202">
        <v>1369500</v>
      </c>
      <c r="H195" s="206"/>
      <c r="I195" s="202">
        <v>1549500</v>
      </c>
      <c r="J195" s="202">
        <v>2608000</v>
      </c>
      <c r="K195" s="202">
        <v>1508000</v>
      </c>
      <c r="L195" s="202">
        <v>6323000</v>
      </c>
      <c r="M195" s="202">
        <v>1369000</v>
      </c>
      <c r="N195" s="202">
        <v>13357500</v>
      </c>
    </row>
    <row r="196" spans="1:14" ht="12.75" customHeight="1">
      <c r="D196" s="203"/>
      <c r="E196" s="203"/>
      <c r="F196" s="207"/>
      <c r="G196" s="203"/>
      <c r="H196" s="207"/>
      <c r="I196" s="203"/>
      <c r="J196" s="203"/>
      <c r="K196" s="203"/>
      <c r="L196" s="203"/>
      <c r="M196" s="203"/>
      <c r="N196" s="203"/>
    </row>
    <row r="197" spans="1:14" ht="13.5" customHeight="1">
      <c r="A197" s="199" t="s">
        <v>205</v>
      </c>
      <c r="B197" s="199" t="s">
        <v>27</v>
      </c>
      <c r="C197" s="199" t="s">
        <v>85</v>
      </c>
      <c r="D197" s="200">
        <v>0</v>
      </c>
      <c r="E197" s="200">
        <v>10920</v>
      </c>
      <c r="F197" s="205"/>
      <c r="G197" s="200">
        <v>50000</v>
      </c>
      <c r="H197" s="205"/>
      <c r="I197" s="200">
        <v>200000</v>
      </c>
      <c r="J197" s="200">
        <v>300000</v>
      </c>
      <c r="K197" s="200">
        <v>250000</v>
      </c>
      <c r="L197" s="200">
        <v>250000</v>
      </c>
      <c r="M197" s="200">
        <v>0</v>
      </c>
      <c r="N197" s="200">
        <v>1000000</v>
      </c>
    </row>
    <row r="198" spans="1:14" ht="13.5" customHeight="1" thickBot="1">
      <c r="A198" s="211" t="s">
        <v>205</v>
      </c>
      <c r="B198" s="211" t="s">
        <v>109</v>
      </c>
      <c r="C198" s="211" t="s">
        <v>85</v>
      </c>
      <c r="D198" s="209">
        <v>337700.92</v>
      </c>
      <c r="E198" s="209">
        <v>255336.58</v>
      </c>
      <c r="F198" s="210"/>
      <c r="G198" s="209">
        <v>200000</v>
      </c>
      <c r="H198" s="210"/>
      <c r="I198" s="209">
        <v>1150000</v>
      </c>
      <c r="J198" s="209">
        <v>250000</v>
      </c>
      <c r="K198" s="209">
        <v>250000</v>
      </c>
      <c r="L198" s="209">
        <v>250000</v>
      </c>
      <c r="M198" s="209">
        <v>250000</v>
      </c>
      <c r="N198" s="209">
        <v>2150000</v>
      </c>
    </row>
    <row r="199" spans="1:14" ht="13.5" customHeight="1" thickTop="1">
      <c r="A199" s="201"/>
      <c r="B199" s="201"/>
      <c r="C199" s="201"/>
      <c r="D199" s="202">
        <v>337700.92</v>
      </c>
      <c r="E199" s="202">
        <v>266256.58</v>
      </c>
      <c r="F199" s="206"/>
      <c r="G199" s="202">
        <v>250000</v>
      </c>
      <c r="H199" s="206"/>
      <c r="I199" s="202">
        <v>1350000</v>
      </c>
      <c r="J199" s="202">
        <v>550000</v>
      </c>
      <c r="K199" s="202">
        <v>500000</v>
      </c>
      <c r="L199" s="202">
        <v>500000</v>
      </c>
      <c r="M199" s="202">
        <v>250000</v>
      </c>
      <c r="N199" s="202">
        <v>3150000</v>
      </c>
    </row>
    <row r="200" spans="1:14" ht="12.75" customHeight="1">
      <c r="D200" s="203"/>
      <c r="E200" s="203"/>
      <c r="F200" s="207"/>
      <c r="G200" s="203"/>
      <c r="H200" s="207"/>
      <c r="I200" s="203"/>
      <c r="J200" s="203"/>
      <c r="K200" s="203"/>
      <c r="L200" s="203"/>
      <c r="M200" s="203"/>
      <c r="N200" s="203"/>
    </row>
    <row r="201" spans="1:14" ht="13.5" customHeight="1">
      <c r="A201" s="199" t="s">
        <v>207</v>
      </c>
      <c r="B201" s="199" t="s">
        <v>105</v>
      </c>
      <c r="C201" s="199" t="s">
        <v>53</v>
      </c>
      <c r="D201" s="200">
        <v>73706.600000000006</v>
      </c>
      <c r="E201" s="200">
        <v>141726.25</v>
      </c>
      <c r="F201" s="205"/>
      <c r="G201" s="200">
        <v>75000</v>
      </c>
      <c r="H201" s="205"/>
      <c r="I201" s="200">
        <v>75000</v>
      </c>
      <c r="J201" s="200">
        <v>125000</v>
      </c>
      <c r="K201" s="200">
        <v>125000</v>
      </c>
      <c r="L201" s="200">
        <v>125000</v>
      </c>
      <c r="M201" s="200">
        <v>125000</v>
      </c>
      <c r="N201" s="200">
        <v>575000</v>
      </c>
    </row>
    <row r="202" spans="1:14" ht="13.5" customHeight="1">
      <c r="A202" s="199" t="s">
        <v>207</v>
      </c>
      <c r="B202" s="199" t="s">
        <v>122</v>
      </c>
      <c r="C202" s="199" t="s">
        <v>111</v>
      </c>
      <c r="D202" s="200">
        <v>0</v>
      </c>
      <c r="E202" s="200">
        <v>138032.69</v>
      </c>
      <c r="F202" s="205"/>
      <c r="G202" s="200">
        <v>50000</v>
      </c>
      <c r="H202" s="205"/>
      <c r="I202" s="200">
        <v>150000</v>
      </c>
      <c r="J202" s="200">
        <v>50000</v>
      </c>
      <c r="K202" s="200">
        <v>150000</v>
      </c>
      <c r="L202" s="200">
        <v>50000</v>
      </c>
      <c r="M202" s="200">
        <v>150000</v>
      </c>
      <c r="N202" s="200">
        <v>550000</v>
      </c>
    </row>
    <row r="203" spans="1:14" ht="13.5" customHeight="1">
      <c r="A203" s="199" t="s">
        <v>207</v>
      </c>
      <c r="B203" s="199" t="s">
        <v>549</v>
      </c>
      <c r="C203" s="199" t="s">
        <v>111</v>
      </c>
      <c r="D203" s="200">
        <v>49986.52</v>
      </c>
      <c r="E203" s="200">
        <v>0</v>
      </c>
      <c r="F203" s="205"/>
      <c r="G203" s="200">
        <v>0</v>
      </c>
      <c r="H203" s="205"/>
      <c r="I203" s="200">
        <v>0</v>
      </c>
      <c r="J203" s="200">
        <v>0</v>
      </c>
      <c r="K203" s="200">
        <v>0</v>
      </c>
      <c r="L203" s="200">
        <v>0</v>
      </c>
      <c r="M203" s="200">
        <v>0</v>
      </c>
      <c r="N203" s="200">
        <v>0</v>
      </c>
    </row>
    <row r="204" spans="1:14" ht="13.5" customHeight="1">
      <c r="A204" s="199" t="s">
        <v>207</v>
      </c>
      <c r="B204" s="199" t="s">
        <v>337</v>
      </c>
      <c r="C204" s="199" t="s">
        <v>308</v>
      </c>
      <c r="D204" s="200">
        <v>5489.04</v>
      </c>
      <c r="E204" s="200">
        <v>0</v>
      </c>
      <c r="F204" s="205"/>
      <c r="G204" s="200">
        <v>100000</v>
      </c>
      <c r="H204" s="205"/>
      <c r="I204" s="200">
        <v>0</v>
      </c>
      <c r="J204" s="200">
        <v>0</v>
      </c>
      <c r="K204" s="200">
        <v>0</v>
      </c>
      <c r="L204" s="200">
        <v>0</v>
      </c>
      <c r="M204" s="200">
        <v>0</v>
      </c>
      <c r="N204" s="200">
        <v>0</v>
      </c>
    </row>
    <row r="205" spans="1:14" ht="13.5" customHeight="1">
      <c r="A205" s="199" t="s">
        <v>207</v>
      </c>
      <c r="B205" s="199" t="s">
        <v>550</v>
      </c>
      <c r="C205" s="199" t="s">
        <v>551</v>
      </c>
      <c r="D205" s="200">
        <v>300000.19</v>
      </c>
      <c r="E205" s="200">
        <v>0</v>
      </c>
      <c r="F205" s="205"/>
      <c r="G205" s="200">
        <v>0</v>
      </c>
      <c r="H205" s="205"/>
      <c r="I205" s="200">
        <v>0</v>
      </c>
      <c r="J205" s="200">
        <v>0</v>
      </c>
      <c r="K205" s="200">
        <v>0</v>
      </c>
      <c r="L205" s="200">
        <v>0</v>
      </c>
      <c r="M205" s="200"/>
      <c r="N205" s="200">
        <v>0</v>
      </c>
    </row>
    <row r="206" spans="1:14" ht="13.5" customHeight="1">
      <c r="A206" s="199" t="s">
        <v>207</v>
      </c>
      <c r="B206" s="199" t="s">
        <v>52</v>
      </c>
      <c r="C206" s="199" t="s">
        <v>71</v>
      </c>
      <c r="D206" s="200">
        <v>0</v>
      </c>
      <c r="E206" s="200">
        <v>0</v>
      </c>
      <c r="F206" s="205"/>
      <c r="G206" s="200">
        <v>120000</v>
      </c>
      <c r="H206" s="205"/>
      <c r="I206" s="200">
        <v>120000</v>
      </c>
      <c r="J206" s="200">
        <v>120000</v>
      </c>
      <c r="K206" s="200">
        <v>120000</v>
      </c>
      <c r="L206" s="200">
        <v>120000</v>
      </c>
      <c r="M206" s="200">
        <v>120000</v>
      </c>
      <c r="N206" s="200">
        <v>600000</v>
      </c>
    </row>
    <row r="207" spans="1:14" ht="13.5" customHeight="1">
      <c r="A207" s="199" t="s">
        <v>207</v>
      </c>
      <c r="B207" s="199" t="s">
        <v>28</v>
      </c>
      <c r="C207" s="199" t="s">
        <v>43</v>
      </c>
      <c r="D207" s="200">
        <v>0</v>
      </c>
      <c r="E207" s="200">
        <v>25389.64</v>
      </c>
      <c r="F207" s="205"/>
      <c r="G207" s="200">
        <v>40000</v>
      </c>
      <c r="H207" s="205"/>
      <c r="I207" s="200">
        <v>40000</v>
      </c>
      <c r="J207" s="200">
        <v>40000</v>
      </c>
      <c r="K207" s="200">
        <v>40000</v>
      </c>
      <c r="L207" s="200">
        <v>40000</v>
      </c>
      <c r="M207" s="200">
        <v>40000</v>
      </c>
      <c r="N207" s="200">
        <v>200000</v>
      </c>
    </row>
    <row r="208" spans="1:14" ht="13.5" customHeight="1">
      <c r="A208" s="199" t="s">
        <v>207</v>
      </c>
      <c r="B208" s="199" t="s">
        <v>552</v>
      </c>
      <c r="C208" s="199" t="s">
        <v>43</v>
      </c>
      <c r="D208" s="200">
        <v>39999.81</v>
      </c>
      <c r="E208" s="200">
        <v>0</v>
      </c>
      <c r="F208" s="205"/>
      <c r="G208" s="200"/>
      <c r="H208" s="205"/>
      <c r="I208" s="200">
        <v>0</v>
      </c>
      <c r="J208" s="200">
        <v>0</v>
      </c>
      <c r="K208" s="200">
        <v>0</v>
      </c>
      <c r="L208" s="200">
        <v>0</v>
      </c>
      <c r="M208" s="200">
        <v>0</v>
      </c>
      <c r="N208" s="200">
        <v>0</v>
      </c>
    </row>
    <row r="209" spans="1:14" ht="13.5" customHeight="1">
      <c r="A209" s="199" t="s">
        <v>207</v>
      </c>
      <c r="B209" s="199" t="s">
        <v>36</v>
      </c>
      <c r="C209" s="199" t="s">
        <v>127</v>
      </c>
      <c r="D209" s="200">
        <v>69997.5</v>
      </c>
      <c r="E209" s="200">
        <v>0</v>
      </c>
      <c r="F209" s="205"/>
      <c r="G209" s="200">
        <v>70000</v>
      </c>
      <c r="H209" s="205"/>
      <c r="I209" s="200">
        <v>70000</v>
      </c>
      <c r="J209" s="200">
        <v>70000</v>
      </c>
      <c r="K209" s="200">
        <v>70000</v>
      </c>
      <c r="L209" s="200">
        <v>70000</v>
      </c>
      <c r="M209" s="200">
        <v>70000</v>
      </c>
      <c r="N209" s="200">
        <v>350000</v>
      </c>
    </row>
    <row r="210" spans="1:14" ht="13.5" customHeight="1">
      <c r="A210" s="199" t="s">
        <v>207</v>
      </c>
      <c r="B210" s="199" t="s">
        <v>95</v>
      </c>
      <c r="C210" s="199" t="s">
        <v>137</v>
      </c>
      <c r="D210" s="200">
        <v>0</v>
      </c>
      <c r="E210" s="200">
        <v>13940.13</v>
      </c>
      <c r="F210" s="205"/>
      <c r="G210" s="200">
        <v>0</v>
      </c>
      <c r="H210" s="205"/>
      <c r="I210" s="200">
        <v>971650</v>
      </c>
      <c r="J210" s="200">
        <v>980950</v>
      </c>
      <c r="K210" s="200">
        <v>0</v>
      </c>
      <c r="L210" s="200">
        <v>0</v>
      </c>
      <c r="M210" s="200">
        <v>0</v>
      </c>
      <c r="N210" s="200">
        <v>1952600</v>
      </c>
    </row>
    <row r="211" spans="1:14" ht="13.5" customHeight="1">
      <c r="A211" s="199" t="s">
        <v>207</v>
      </c>
      <c r="B211" s="199" t="s">
        <v>1</v>
      </c>
      <c r="C211" s="199" t="s">
        <v>65</v>
      </c>
      <c r="D211" s="200">
        <v>93703.92</v>
      </c>
      <c r="E211" s="200">
        <v>1013</v>
      </c>
      <c r="F211" s="205"/>
      <c r="G211" s="200">
        <v>150000</v>
      </c>
      <c r="H211" s="205"/>
      <c r="I211" s="200">
        <v>200000</v>
      </c>
      <c r="J211" s="200">
        <v>150000</v>
      </c>
      <c r="K211" s="200">
        <v>200000</v>
      </c>
      <c r="L211" s="200">
        <v>150000</v>
      </c>
      <c r="M211" s="200">
        <v>200000</v>
      </c>
      <c r="N211" s="200">
        <v>900000</v>
      </c>
    </row>
    <row r="212" spans="1:14" ht="13.5" customHeight="1">
      <c r="A212" s="199" t="s">
        <v>207</v>
      </c>
      <c r="B212" s="199" t="s">
        <v>57</v>
      </c>
      <c r="C212" s="199" t="s">
        <v>65</v>
      </c>
      <c r="D212" s="200">
        <v>1005789.77</v>
      </c>
      <c r="E212" s="200">
        <v>540155.18999999994</v>
      </c>
      <c r="F212" s="205"/>
      <c r="G212" s="200">
        <v>265000</v>
      </c>
      <c r="H212" s="205"/>
      <c r="I212" s="200">
        <v>550000</v>
      </c>
      <c r="J212" s="200">
        <v>400000</v>
      </c>
      <c r="K212" s="200">
        <v>400000</v>
      </c>
      <c r="L212" s="200">
        <v>1060000</v>
      </c>
      <c r="M212" s="200">
        <v>1070000</v>
      </c>
      <c r="N212" s="200">
        <v>3480000</v>
      </c>
    </row>
    <row r="213" spans="1:14" ht="13.5" customHeight="1">
      <c r="A213" s="199" t="s">
        <v>207</v>
      </c>
      <c r="B213" s="199" t="s">
        <v>63</v>
      </c>
      <c r="C213" s="199" t="s">
        <v>65</v>
      </c>
      <c r="D213" s="200">
        <v>116327</v>
      </c>
      <c r="E213" s="200">
        <v>94931.11</v>
      </c>
      <c r="F213" s="205"/>
      <c r="G213" s="200">
        <v>150000</v>
      </c>
      <c r="H213" s="205"/>
      <c r="I213" s="200">
        <v>150000</v>
      </c>
      <c r="J213" s="200">
        <v>150000</v>
      </c>
      <c r="K213" s="200">
        <v>150000</v>
      </c>
      <c r="L213" s="200">
        <v>150000</v>
      </c>
      <c r="M213" s="200">
        <v>0</v>
      </c>
      <c r="N213" s="200">
        <v>600000</v>
      </c>
    </row>
    <row r="214" spans="1:14" ht="13.5" customHeight="1">
      <c r="A214" s="199" t="s">
        <v>207</v>
      </c>
      <c r="B214" s="199" t="s">
        <v>0</v>
      </c>
      <c r="C214" s="199" t="s">
        <v>108</v>
      </c>
      <c r="D214" s="200">
        <v>144739.25</v>
      </c>
      <c r="E214" s="200">
        <v>74307.850000000006</v>
      </c>
      <c r="F214" s="205"/>
      <c r="G214" s="200">
        <v>600000</v>
      </c>
      <c r="H214" s="205"/>
      <c r="I214" s="200">
        <v>700000</v>
      </c>
      <c r="J214" s="200">
        <v>700000</v>
      </c>
      <c r="K214" s="200">
        <v>800000</v>
      </c>
      <c r="L214" s="200">
        <v>800000</v>
      </c>
      <c r="M214" s="200">
        <v>800000</v>
      </c>
      <c r="N214" s="200">
        <v>3800000</v>
      </c>
    </row>
    <row r="215" spans="1:14" ht="13.5" customHeight="1">
      <c r="A215" s="199" t="s">
        <v>207</v>
      </c>
      <c r="B215" s="199" t="s">
        <v>404</v>
      </c>
      <c r="C215" s="199" t="s">
        <v>108</v>
      </c>
      <c r="D215" s="200">
        <v>109602.51</v>
      </c>
      <c r="E215" s="200">
        <v>324454.5</v>
      </c>
      <c r="F215" s="205"/>
      <c r="G215" s="200">
        <v>0</v>
      </c>
      <c r="H215" s="205"/>
      <c r="I215" s="200">
        <v>0</v>
      </c>
      <c r="J215" s="200">
        <v>0</v>
      </c>
      <c r="K215" s="200">
        <v>0</v>
      </c>
      <c r="L215" s="200">
        <v>0</v>
      </c>
      <c r="M215" s="200"/>
      <c r="N215" s="200">
        <v>0</v>
      </c>
    </row>
    <row r="216" spans="1:14" ht="13.5" customHeight="1">
      <c r="A216" s="199" t="s">
        <v>207</v>
      </c>
      <c r="B216" s="199" t="s">
        <v>212</v>
      </c>
      <c r="C216" s="199" t="s">
        <v>142</v>
      </c>
      <c r="D216" s="200">
        <v>0</v>
      </c>
      <c r="E216" s="200">
        <v>0</v>
      </c>
      <c r="F216" s="205"/>
      <c r="G216" s="200">
        <v>0</v>
      </c>
      <c r="H216" s="205"/>
      <c r="I216" s="200">
        <v>0</v>
      </c>
      <c r="J216" s="200">
        <v>0</v>
      </c>
      <c r="K216" s="200">
        <v>250000</v>
      </c>
      <c r="L216" s="200">
        <v>0</v>
      </c>
      <c r="M216" s="200">
        <v>0</v>
      </c>
      <c r="N216" s="200">
        <v>250000</v>
      </c>
    </row>
    <row r="217" spans="1:14" ht="13.5" customHeight="1">
      <c r="A217" s="199" t="s">
        <v>207</v>
      </c>
      <c r="B217" s="199" t="s">
        <v>407</v>
      </c>
      <c r="C217" s="199" t="s">
        <v>406</v>
      </c>
      <c r="D217" s="200">
        <v>0</v>
      </c>
      <c r="E217" s="200">
        <v>0</v>
      </c>
      <c r="F217" s="205"/>
      <c r="G217" s="200">
        <v>0</v>
      </c>
      <c r="H217" s="205"/>
      <c r="I217" s="200">
        <v>0</v>
      </c>
      <c r="J217" s="200">
        <v>0</v>
      </c>
      <c r="K217" s="200">
        <v>0</v>
      </c>
      <c r="L217" s="200">
        <v>0</v>
      </c>
      <c r="M217" s="200">
        <v>0</v>
      </c>
      <c r="N217" s="200">
        <v>0</v>
      </c>
    </row>
    <row r="218" spans="1:14" ht="13.5" customHeight="1" thickBot="1">
      <c r="A218" s="211" t="s">
        <v>207</v>
      </c>
      <c r="B218" s="211" t="s">
        <v>525</v>
      </c>
      <c r="C218" s="211" t="s">
        <v>524</v>
      </c>
      <c r="D218" s="209">
        <v>4839.01</v>
      </c>
      <c r="E218" s="209">
        <v>91600</v>
      </c>
      <c r="F218" s="210"/>
      <c r="G218" s="209">
        <v>0</v>
      </c>
      <c r="H218" s="210"/>
      <c r="I218" s="209">
        <v>0</v>
      </c>
      <c r="J218" s="209">
        <v>0</v>
      </c>
      <c r="K218" s="209">
        <v>0</v>
      </c>
      <c r="L218" s="209">
        <v>0</v>
      </c>
      <c r="M218" s="209">
        <v>0</v>
      </c>
      <c r="N218" s="209">
        <v>0</v>
      </c>
    </row>
    <row r="219" spans="1:14" ht="13.5" customHeight="1" thickTop="1">
      <c r="A219" s="201"/>
      <c r="B219" s="201"/>
      <c r="C219" s="201"/>
      <c r="D219" s="202">
        <v>2014181.12</v>
      </c>
      <c r="E219" s="202">
        <v>1445550.36</v>
      </c>
      <c r="F219" s="206"/>
      <c r="G219" s="202">
        <v>1620000</v>
      </c>
      <c r="H219" s="206"/>
      <c r="I219" s="202">
        <v>3026650</v>
      </c>
      <c r="J219" s="202">
        <v>2785950</v>
      </c>
      <c r="K219" s="202">
        <v>2305000</v>
      </c>
      <c r="L219" s="202">
        <v>2565000</v>
      </c>
      <c r="M219" s="202">
        <v>2575000</v>
      </c>
      <c r="N219" s="202">
        <v>13257600</v>
      </c>
    </row>
    <row r="220" spans="1:14" ht="12.75" customHeight="1">
      <c r="D220" s="203"/>
      <c r="E220" s="203"/>
      <c r="F220" s="207"/>
      <c r="G220" s="203"/>
      <c r="H220" s="207"/>
      <c r="I220" s="203"/>
      <c r="J220" s="203"/>
      <c r="K220" s="203"/>
      <c r="L220" s="203"/>
      <c r="M220" s="203"/>
      <c r="N220" s="203"/>
    </row>
    <row r="221" spans="1:14" ht="13.5" customHeight="1">
      <c r="A221" s="199" t="s">
        <v>285</v>
      </c>
      <c r="B221" s="199" t="s">
        <v>269</v>
      </c>
      <c r="C221" s="199" t="s">
        <v>186</v>
      </c>
      <c r="D221" s="200">
        <v>0</v>
      </c>
      <c r="E221" s="200">
        <v>0</v>
      </c>
      <c r="F221" s="205"/>
      <c r="G221" s="200">
        <v>0</v>
      </c>
      <c r="H221" s="205"/>
      <c r="I221" s="200">
        <v>80000</v>
      </c>
      <c r="J221" s="200">
        <v>0</v>
      </c>
      <c r="K221" s="200">
        <v>0</v>
      </c>
      <c r="L221" s="200">
        <v>0</v>
      </c>
      <c r="M221" s="200">
        <v>0</v>
      </c>
      <c r="N221" s="200">
        <v>80000</v>
      </c>
    </row>
    <row r="222" spans="1:14" ht="13.5" customHeight="1" thickBot="1">
      <c r="A222" s="211" t="s">
        <v>285</v>
      </c>
      <c r="B222" s="211" t="s">
        <v>596</v>
      </c>
      <c r="C222" s="211" t="s">
        <v>597</v>
      </c>
      <c r="D222" s="209">
        <v>801658.23</v>
      </c>
      <c r="E222" s="209">
        <v>0</v>
      </c>
      <c r="F222" s="210"/>
      <c r="G222" s="209">
        <v>0</v>
      </c>
      <c r="H222" s="210"/>
      <c r="I222" s="209"/>
      <c r="J222" s="209"/>
      <c r="K222" s="209"/>
      <c r="L222" s="209"/>
      <c r="M222" s="209"/>
      <c r="N222" s="209"/>
    </row>
    <row r="223" spans="1:14" ht="13.5" customHeight="1" thickTop="1">
      <c r="A223" s="201"/>
      <c r="B223" s="201"/>
      <c r="C223" s="201"/>
      <c r="D223" s="202">
        <v>801658.23</v>
      </c>
      <c r="E223" s="202">
        <v>0</v>
      </c>
      <c r="F223" s="206"/>
      <c r="G223" s="212">
        <v>0</v>
      </c>
      <c r="H223" s="206"/>
      <c r="I223" s="202">
        <v>80000</v>
      </c>
      <c r="J223" s="202">
        <v>0</v>
      </c>
      <c r="K223" s="202">
        <v>0</v>
      </c>
      <c r="L223" s="202">
        <v>0</v>
      </c>
      <c r="M223" s="202">
        <v>0</v>
      </c>
      <c r="N223" s="202">
        <v>80000</v>
      </c>
    </row>
    <row r="224" spans="1:14" ht="12.75" customHeight="1">
      <c r="D224" s="203"/>
      <c r="E224" s="203"/>
      <c r="F224" s="207"/>
      <c r="G224" s="203"/>
      <c r="H224" s="207"/>
      <c r="I224" s="203"/>
      <c r="J224" s="203"/>
      <c r="K224" s="203"/>
      <c r="L224" s="203"/>
      <c r="M224" s="203"/>
      <c r="N224" s="203"/>
    </row>
    <row r="225" spans="1:14" ht="13.5" customHeight="1">
      <c r="A225" s="199" t="s">
        <v>217</v>
      </c>
      <c r="B225" s="199" t="s">
        <v>69</v>
      </c>
      <c r="C225" s="199" t="s">
        <v>30</v>
      </c>
      <c r="D225" s="200">
        <v>3611873.73</v>
      </c>
      <c r="E225" s="200">
        <v>4441540.93</v>
      </c>
      <c r="F225" s="205"/>
      <c r="G225" s="200">
        <v>5000000</v>
      </c>
      <c r="H225" s="205"/>
      <c r="I225" s="200">
        <v>5000000</v>
      </c>
      <c r="J225" s="200">
        <v>5000000</v>
      </c>
      <c r="K225" s="200">
        <v>5000000</v>
      </c>
      <c r="L225" s="200">
        <v>5000000</v>
      </c>
      <c r="M225" s="200">
        <v>5000000</v>
      </c>
      <c r="N225" s="200">
        <v>25000000</v>
      </c>
    </row>
    <row r="226" spans="1:14" ht="13.5" customHeight="1">
      <c r="A226" s="199" t="s">
        <v>217</v>
      </c>
      <c r="B226" s="199" t="s">
        <v>572</v>
      </c>
      <c r="C226" s="199" t="s">
        <v>573</v>
      </c>
      <c r="D226" s="200">
        <v>72938.87</v>
      </c>
      <c r="E226" s="200">
        <v>0</v>
      </c>
      <c r="F226" s="205"/>
      <c r="G226" s="200">
        <v>0</v>
      </c>
      <c r="H226" s="205"/>
      <c r="I226" s="200">
        <v>0</v>
      </c>
      <c r="J226" s="200">
        <v>0</v>
      </c>
      <c r="K226" s="200">
        <v>0</v>
      </c>
      <c r="L226" s="200">
        <v>0</v>
      </c>
      <c r="M226" s="200">
        <v>0</v>
      </c>
      <c r="N226" s="200">
        <v>0</v>
      </c>
    </row>
    <row r="227" spans="1:14" ht="13.5" customHeight="1">
      <c r="A227" s="199" t="s">
        <v>217</v>
      </c>
      <c r="B227" s="199" t="s">
        <v>56</v>
      </c>
      <c r="C227" s="199" t="s">
        <v>92</v>
      </c>
      <c r="D227" s="200">
        <v>573845.49</v>
      </c>
      <c r="E227" s="200">
        <v>304099.96000000002</v>
      </c>
      <c r="F227" s="205"/>
      <c r="G227" s="200">
        <v>190000</v>
      </c>
      <c r="H227" s="205"/>
      <c r="I227" s="200">
        <v>368306</v>
      </c>
      <c r="J227" s="200">
        <v>436995</v>
      </c>
      <c r="K227" s="200">
        <v>554460</v>
      </c>
      <c r="L227" s="200">
        <v>997890</v>
      </c>
      <c r="M227" s="200">
        <v>1892360</v>
      </c>
      <c r="N227" s="200">
        <v>4250011</v>
      </c>
    </row>
    <row r="228" spans="1:14" ht="13.5" customHeight="1">
      <c r="A228" s="199" t="s">
        <v>217</v>
      </c>
      <c r="B228" s="199" t="s">
        <v>135</v>
      </c>
      <c r="C228" s="199" t="s">
        <v>45</v>
      </c>
      <c r="D228" s="200">
        <v>6200</v>
      </c>
      <c r="E228" s="200">
        <v>142897.62</v>
      </c>
      <c r="F228" s="205"/>
      <c r="G228" s="200">
        <v>100000</v>
      </c>
      <c r="H228" s="205"/>
      <c r="I228" s="200">
        <v>100000</v>
      </c>
      <c r="J228" s="200">
        <v>100000</v>
      </c>
      <c r="K228" s="200">
        <v>100000</v>
      </c>
      <c r="L228" s="200">
        <v>100000</v>
      </c>
      <c r="M228" s="200">
        <v>100000</v>
      </c>
      <c r="N228" s="200">
        <v>500000</v>
      </c>
    </row>
    <row r="229" spans="1:14" ht="13.5" customHeight="1">
      <c r="A229" s="199" t="s">
        <v>217</v>
      </c>
      <c r="B229" s="199" t="s">
        <v>462</v>
      </c>
      <c r="C229" s="199" t="s">
        <v>45</v>
      </c>
      <c r="D229" s="200">
        <v>0</v>
      </c>
      <c r="E229" s="200">
        <v>31797.94</v>
      </c>
      <c r="F229" s="205"/>
      <c r="G229" s="200">
        <v>0</v>
      </c>
      <c r="H229" s="205"/>
      <c r="I229" s="200">
        <v>0</v>
      </c>
      <c r="J229" s="200">
        <v>0</v>
      </c>
      <c r="K229" s="200">
        <v>0</v>
      </c>
      <c r="L229" s="200">
        <v>0</v>
      </c>
      <c r="M229" s="200">
        <v>0</v>
      </c>
      <c r="N229" s="200">
        <v>0</v>
      </c>
    </row>
    <row r="230" spans="1:14" ht="13.5" customHeight="1">
      <c r="A230" s="199" t="s">
        <v>217</v>
      </c>
      <c r="B230" s="199" t="s">
        <v>51</v>
      </c>
      <c r="C230" s="199" t="s">
        <v>12</v>
      </c>
      <c r="D230" s="200">
        <v>0</v>
      </c>
      <c r="E230" s="200">
        <v>0</v>
      </c>
      <c r="F230" s="205"/>
      <c r="G230" s="200">
        <v>250000</v>
      </c>
      <c r="H230" s="205"/>
      <c r="I230" s="200">
        <v>250000</v>
      </c>
      <c r="J230" s="200">
        <v>250000</v>
      </c>
      <c r="K230" s="200">
        <v>250000</v>
      </c>
      <c r="L230" s="200">
        <v>250000</v>
      </c>
      <c r="M230" s="200">
        <v>250000</v>
      </c>
      <c r="N230" s="200">
        <v>1250000</v>
      </c>
    </row>
    <row r="231" spans="1:14" ht="13.5" customHeight="1">
      <c r="A231" s="199" t="s">
        <v>217</v>
      </c>
      <c r="B231" s="199" t="s">
        <v>29</v>
      </c>
      <c r="C231" s="199" t="s">
        <v>112</v>
      </c>
      <c r="D231" s="200">
        <v>0</v>
      </c>
      <c r="E231" s="200">
        <v>0</v>
      </c>
      <c r="F231" s="205"/>
      <c r="G231" s="200">
        <v>0</v>
      </c>
      <c r="H231" s="205"/>
      <c r="I231" s="200">
        <v>0</v>
      </c>
      <c r="J231" s="200">
        <v>450000</v>
      </c>
      <c r="K231" s="200">
        <v>450000</v>
      </c>
      <c r="L231" s="200">
        <v>450000</v>
      </c>
      <c r="M231" s="200">
        <v>450000</v>
      </c>
      <c r="N231" s="200">
        <v>1800000</v>
      </c>
    </row>
    <row r="232" spans="1:14" ht="13.5" customHeight="1">
      <c r="A232" s="199" t="s">
        <v>217</v>
      </c>
      <c r="B232" s="199" t="s">
        <v>68</v>
      </c>
      <c r="C232" s="199" t="s">
        <v>82</v>
      </c>
      <c r="D232" s="200">
        <v>88765.42</v>
      </c>
      <c r="E232" s="200">
        <v>96403.87</v>
      </c>
      <c r="F232" s="205"/>
      <c r="G232" s="200">
        <v>100000</v>
      </c>
      <c r="H232" s="205"/>
      <c r="I232" s="200">
        <v>350000</v>
      </c>
      <c r="J232" s="200">
        <v>350000</v>
      </c>
      <c r="K232" s="200">
        <v>350000</v>
      </c>
      <c r="L232" s="200">
        <v>350000</v>
      </c>
      <c r="M232" s="200">
        <v>350000</v>
      </c>
      <c r="N232" s="200">
        <v>1750000</v>
      </c>
    </row>
    <row r="233" spans="1:14" ht="13.5" customHeight="1">
      <c r="A233" s="199" t="s">
        <v>217</v>
      </c>
      <c r="B233" s="199" t="s">
        <v>464</v>
      </c>
      <c r="C233" s="199" t="s">
        <v>463</v>
      </c>
      <c r="D233" s="200">
        <v>264722.25</v>
      </c>
      <c r="E233" s="200">
        <v>224253.2</v>
      </c>
      <c r="F233" s="205"/>
      <c r="G233" s="200">
        <v>0</v>
      </c>
      <c r="H233" s="205"/>
      <c r="I233" s="200">
        <v>0</v>
      </c>
      <c r="J233" s="200">
        <v>0</v>
      </c>
      <c r="K233" s="200">
        <v>0</v>
      </c>
      <c r="L233" s="200">
        <v>0</v>
      </c>
      <c r="M233" s="200">
        <v>0</v>
      </c>
      <c r="N233" s="200">
        <v>0</v>
      </c>
    </row>
    <row r="234" spans="1:14" ht="13.5" customHeight="1">
      <c r="A234" s="199" t="s">
        <v>217</v>
      </c>
      <c r="B234" s="199" t="s">
        <v>131</v>
      </c>
      <c r="C234" s="199" t="s">
        <v>133</v>
      </c>
      <c r="D234" s="200">
        <v>687547.4</v>
      </c>
      <c r="E234" s="200">
        <v>1920227.82</v>
      </c>
      <c r="F234" s="205"/>
      <c r="G234" s="200">
        <v>1500000</v>
      </c>
      <c r="H234" s="205"/>
      <c r="I234" s="200">
        <v>940000</v>
      </c>
      <c r="J234" s="200">
        <v>650000</v>
      </c>
      <c r="K234" s="200">
        <v>1300000</v>
      </c>
      <c r="L234" s="200">
        <v>1300000</v>
      </c>
      <c r="M234" s="200">
        <v>950000</v>
      </c>
      <c r="N234" s="200">
        <v>5140000</v>
      </c>
    </row>
    <row r="235" spans="1:14" ht="13.5" customHeight="1">
      <c r="A235" s="199" t="s">
        <v>217</v>
      </c>
      <c r="B235" s="199" t="s">
        <v>40</v>
      </c>
      <c r="C235" s="199" t="s">
        <v>103</v>
      </c>
      <c r="D235" s="200">
        <v>5300</v>
      </c>
      <c r="E235" s="200">
        <v>0</v>
      </c>
      <c r="F235" s="205"/>
      <c r="G235" s="200">
        <v>0</v>
      </c>
      <c r="H235" s="205"/>
      <c r="I235" s="200">
        <v>0</v>
      </c>
      <c r="J235" s="200">
        <v>30000</v>
      </c>
      <c r="K235" s="200">
        <v>450000</v>
      </c>
      <c r="L235" s="200">
        <v>0</v>
      </c>
      <c r="M235" s="200">
        <v>0</v>
      </c>
      <c r="N235" s="200">
        <v>480000</v>
      </c>
    </row>
    <row r="236" spans="1:14" ht="13.5" customHeight="1">
      <c r="A236" s="199" t="s">
        <v>217</v>
      </c>
      <c r="B236" s="199" t="s">
        <v>574</v>
      </c>
      <c r="C236" s="199" t="s">
        <v>103</v>
      </c>
      <c r="D236" s="200">
        <v>8110</v>
      </c>
      <c r="E236" s="200">
        <v>0</v>
      </c>
      <c r="F236" s="205"/>
      <c r="G236" s="200"/>
      <c r="H236" s="205"/>
      <c r="I236" s="200">
        <v>0</v>
      </c>
      <c r="J236" s="200">
        <v>0</v>
      </c>
      <c r="K236" s="200">
        <v>0</v>
      </c>
      <c r="L236" s="200">
        <v>0</v>
      </c>
      <c r="M236" s="200">
        <v>0</v>
      </c>
      <c r="N236" s="200">
        <v>0</v>
      </c>
    </row>
    <row r="237" spans="1:14" ht="13.5" customHeight="1">
      <c r="A237" s="199" t="s">
        <v>217</v>
      </c>
      <c r="B237" s="199" t="s">
        <v>219</v>
      </c>
      <c r="C237" s="199" t="s">
        <v>218</v>
      </c>
      <c r="D237" s="200">
        <v>0</v>
      </c>
      <c r="E237" s="200">
        <v>0</v>
      </c>
      <c r="F237" s="205"/>
      <c r="G237" s="200">
        <v>0</v>
      </c>
      <c r="H237" s="205"/>
      <c r="I237" s="200">
        <v>0</v>
      </c>
      <c r="J237" s="200">
        <v>750000</v>
      </c>
      <c r="K237" s="200">
        <v>0</v>
      </c>
      <c r="L237" s="200">
        <v>0</v>
      </c>
      <c r="M237" s="200">
        <v>0</v>
      </c>
      <c r="N237" s="200">
        <v>750000</v>
      </c>
    </row>
    <row r="238" spans="1:14" ht="13.5" customHeight="1">
      <c r="A238" s="199" t="s">
        <v>217</v>
      </c>
      <c r="B238" s="199" t="s">
        <v>221</v>
      </c>
      <c r="C238" s="199" t="s">
        <v>220</v>
      </c>
      <c r="D238" s="200">
        <v>0</v>
      </c>
      <c r="E238" s="200">
        <v>0</v>
      </c>
      <c r="F238" s="205"/>
      <c r="G238" s="200">
        <v>0</v>
      </c>
      <c r="H238" s="205"/>
      <c r="I238" s="200">
        <v>0</v>
      </c>
      <c r="J238" s="200">
        <v>0</v>
      </c>
      <c r="K238" s="200">
        <v>40000</v>
      </c>
      <c r="L238" s="200">
        <v>0</v>
      </c>
      <c r="M238" s="200">
        <v>0</v>
      </c>
      <c r="N238" s="200">
        <v>40000</v>
      </c>
    </row>
    <row r="239" spans="1:14" ht="13.5" customHeight="1">
      <c r="A239" s="199" t="s">
        <v>217</v>
      </c>
      <c r="B239" s="199" t="s">
        <v>222</v>
      </c>
      <c r="C239" s="199" t="s">
        <v>220</v>
      </c>
      <c r="D239" s="200">
        <v>0</v>
      </c>
      <c r="E239" s="200">
        <v>0</v>
      </c>
      <c r="F239" s="205"/>
      <c r="G239" s="200">
        <v>0</v>
      </c>
      <c r="H239" s="205"/>
      <c r="I239" s="200">
        <v>0</v>
      </c>
      <c r="J239" s="200">
        <v>0</v>
      </c>
      <c r="K239" s="200">
        <v>910000</v>
      </c>
      <c r="L239" s="200">
        <v>0</v>
      </c>
      <c r="M239" s="200">
        <v>0</v>
      </c>
      <c r="N239" s="200">
        <v>910000</v>
      </c>
    </row>
    <row r="240" spans="1:14" ht="13.5" customHeight="1">
      <c r="A240" s="199" t="s">
        <v>217</v>
      </c>
      <c r="B240" s="199" t="s">
        <v>224</v>
      </c>
      <c r="C240" s="199" t="s">
        <v>223</v>
      </c>
      <c r="D240" s="200">
        <v>0</v>
      </c>
      <c r="E240" s="200">
        <v>0</v>
      </c>
      <c r="F240" s="205"/>
      <c r="G240" s="200">
        <v>0</v>
      </c>
      <c r="H240" s="205"/>
      <c r="I240" s="200">
        <v>70000</v>
      </c>
      <c r="J240" s="200">
        <v>750000</v>
      </c>
      <c r="K240" s="200">
        <v>0</v>
      </c>
      <c r="L240" s="200">
        <v>0</v>
      </c>
      <c r="M240" s="200">
        <v>0</v>
      </c>
      <c r="N240" s="200">
        <v>820000</v>
      </c>
    </row>
    <row r="241" spans="1:14" ht="13.5" customHeight="1">
      <c r="A241" s="199" t="s">
        <v>217</v>
      </c>
      <c r="B241" s="199" t="s">
        <v>225</v>
      </c>
      <c r="C241" s="199" t="s">
        <v>146</v>
      </c>
      <c r="D241" s="200">
        <v>0</v>
      </c>
      <c r="E241" s="200">
        <v>0</v>
      </c>
      <c r="F241" s="205"/>
      <c r="G241" s="200">
        <v>50000</v>
      </c>
      <c r="H241" s="205"/>
      <c r="I241" s="200">
        <v>50000</v>
      </c>
      <c r="J241" s="200">
        <v>50000</v>
      </c>
      <c r="K241" s="200">
        <v>50000</v>
      </c>
      <c r="L241" s="200">
        <v>50000</v>
      </c>
      <c r="M241" s="200">
        <v>50000</v>
      </c>
      <c r="N241" s="200">
        <v>250000</v>
      </c>
    </row>
    <row r="242" spans="1:14" ht="13.5" customHeight="1">
      <c r="A242" s="199" t="s">
        <v>217</v>
      </c>
      <c r="B242" s="199" t="s">
        <v>226</v>
      </c>
      <c r="C242" s="199" t="s">
        <v>147</v>
      </c>
      <c r="D242" s="200">
        <v>0</v>
      </c>
      <c r="E242" s="200">
        <v>0</v>
      </c>
      <c r="F242" s="205"/>
      <c r="G242" s="200">
        <v>0</v>
      </c>
      <c r="H242" s="205"/>
      <c r="I242" s="200">
        <v>300000</v>
      </c>
      <c r="J242" s="200">
        <v>0</v>
      </c>
      <c r="K242" s="200">
        <v>0</v>
      </c>
      <c r="L242" s="200">
        <v>0</v>
      </c>
      <c r="M242" s="200">
        <v>0</v>
      </c>
      <c r="N242" s="200">
        <v>300000</v>
      </c>
    </row>
    <row r="243" spans="1:14" ht="13.5" customHeight="1">
      <c r="A243" s="199" t="s">
        <v>217</v>
      </c>
      <c r="B243" s="199" t="s">
        <v>252</v>
      </c>
      <c r="C243" s="199" t="s">
        <v>177</v>
      </c>
      <c r="D243" s="200">
        <v>0</v>
      </c>
      <c r="E243" s="200">
        <v>0</v>
      </c>
      <c r="F243" s="205"/>
      <c r="G243" s="200">
        <v>0</v>
      </c>
      <c r="H243" s="205"/>
      <c r="I243" s="200">
        <v>50000</v>
      </c>
      <c r="J243" s="200">
        <v>0</v>
      </c>
      <c r="K243" s="200">
        <v>0</v>
      </c>
      <c r="L243" s="200">
        <v>0</v>
      </c>
      <c r="M243" s="200">
        <v>0</v>
      </c>
      <c r="N243" s="200">
        <v>50000</v>
      </c>
    </row>
    <row r="244" spans="1:14" ht="13.5" customHeight="1">
      <c r="A244" s="199" t="s">
        <v>217</v>
      </c>
      <c r="B244" s="199" t="s">
        <v>257</v>
      </c>
      <c r="C244" s="199" t="s">
        <v>179</v>
      </c>
      <c r="D244" s="200">
        <v>0</v>
      </c>
      <c r="E244" s="200">
        <v>0</v>
      </c>
      <c r="F244" s="205"/>
      <c r="G244" s="200">
        <v>0</v>
      </c>
      <c r="H244" s="205"/>
      <c r="I244" s="200">
        <v>0</v>
      </c>
      <c r="J244" s="200">
        <v>330000</v>
      </c>
      <c r="K244" s="200">
        <v>0</v>
      </c>
      <c r="L244" s="200">
        <v>0</v>
      </c>
      <c r="M244" s="200">
        <v>0</v>
      </c>
      <c r="N244" s="200">
        <v>330000</v>
      </c>
    </row>
    <row r="245" spans="1:14" ht="13.5" customHeight="1">
      <c r="A245" s="199" t="s">
        <v>217</v>
      </c>
      <c r="B245" s="199" t="s">
        <v>282</v>
      </c>
      <c r="C245" s="199" t="s">
        <v>193</v>
      </c>
      <c r="D245" s="200">
        <v>0</v>
      </c>
      <c r="E245" s="200">
        <v>0</v>
      </c>
      <c r="F245" s="205"/>
      <c r="G245" s="200">
        <v>0</v>
      </c>
      <c r="H245" s="205"/>
      <c r="I245" s="200">
        <v>130000</v>
      </c>
      <c r="J245" s="200">
        <v>130000</v>
      </c>
      <c r="K245" s="200">
        <v>130000</v>
      </c>
      <c r="L245" s="200">
        <v>130000</v>
      </c>
      <c r="M245" s="200">
        <v>130000</v>
      </c>
      <c r="N245" s="200">
        <v>650000</v>
      </c>
    </row>
    <row r="246" spans="1:14" ht="13.5" customHeight="1" thickBot="1">
      <c r="A246" s="211" t="s">
        <v>217</v>
      </c>
      <c r="B246" s="211" t="s">
        <v>598</v>
      </c>
      <c r="C246" s="211" t="s">
        <v>599</v>
      </c>
      <c r="D246" s="209">
        <v>37181.56</v>
      </c>
      <c r="E246" s="209">
        <v>0</v>
      </c>
      <c r="F246" s="210"/>
      <c r="G246" s="209">
        <v>0</v>
      </c>
      <c r="H246" s="210"/>
      <c r="I246" s="209">
        <v>0</v>
      </c>
      <c r="J246" s="209">
        <v>0</v>
      </c>
      <c r="K246" s="209">
        <v>0</v>
      </c>
      <c r="L246" s="209">
        <v>0</v>
      </c>
      <c r="M246" s="209">
        <v>0</v>
      </c>
      <c r="N246" s="209">
        <v>0</v>
      </c>
    </row>
    <row r="247" spans="1:14" ht="13.5" customHeight="1" thickTop="1">
      <c r="A247" s="201"/>
      <c r="B247" s="201"/>
      <c r="C247" s="201"/>
      <c r="D247" s="202">
        <v>5356484.72</v>
      </c>
      <c r="E247" s="202">
        <v>7161221.3399999999</v>
      </c>
      <c r="F247" s="206"/>
      <c r="G247" s="202">
        <v>7190000</v>
      </c>
      <c r="H247" s="206"/>
      <c r="I247" s="202">
        <v>7608306</v>
      </c>
      <c r="J247" s="202">
        <v>9276995</v>
      </c>
      <c r="K247" s="202">
        <v>9584460</v>
      </c>
      <c r="L247" s="202">
        <v>8627890</v>
      </c>
      <c r="M247" s="202">
        <v>9172360</v>
      </c>
      <c r="N247" s="202">
        <v>44270011</v>
      </c>
    </row>
    <row r="248" spans="1:14" ht="12.75" customHeight="1">
      <c r="D248" s="203"/>
      <c r="E248" s="203"/>
      <c r="F248" s="207"/>
      <c r="G248" s="203"/>
      <c r="H248" s="207"/>
      <c r="I248" s="203"/>
      <c r="J248" s="203"/>
      <c r="K248" s="203"/>
      <c r="L248" s="203"/>
      <c r="M248" s="203"/>
      <c r="N248" s="203"/>
    </row>
    <row r="249" spans="1:14" ht="13.5" customHeight="1">
      <c r="A249" s="199" t="s">
        <v>336</v>
      </c>
      <c r="B249" s="199" t="s">
        <v>335</v>
      </c>
      <c r="C249" s="199" t="s">
        <v>306</v>
      </c>
      <c r="D249" s="200">
        <v>979875.57</v>
      </c>
      <c r="E249" s="200">
        <v>1393484.39</v>
      </c>
      <c r="F249" s="205"/>
      <c r="G249" s="200">
        <v>1302400</v>
      </c>
      <c r="H249" s="205"/>
      <c r="I249" s="200"/>
      <c r="J249" s="200"/>
      <c r="K249" s="200"/>
      <c r="L249" s="200"/>
      <c r="M249" s="200"/>
      <c r="N249" s="200"/>
    </row>
    <row r="250" spans="1:14" ht="13.5" customHeight="1">
      <c r="A250" s="199" t="s">
        <v>336</v>
      </c>
      <c r="B250" s="199" t="s">
        <v>339</v>
      </c>
      <c r="C250" s="199" t="s">
        <v>338</v>
      </c>
      <c r="D250" s="200">
        <v>23582.92</v>
      </c>
      <c r="E250" s="200">
        <v>29224.23</v>
      </c>
      <c r="F250" s="205"/>
      <c r="G250" s="200">
        <v>0</v>
      </c>
      <c r="H250" s="205"/>
      <c r="I250" s="200"/>
      <c r="J250" s="200"/>
      <c r="K250" s="200"/>
      <c r="L250" s="200"/>
      <c r="M250" s="200"/>
      <c r="N250" s="200"/>
    </row>
    <row r="251" spans="1:14" ht="13.5" customHeight="1">
      <c r="A251" s="199" t="s">
        <v>336</v>
      </c>
      <c r="B251" s="199" t="s">
        <v>341</v>
      </c>
      <c r="C251" s="199" t="s">
        <v>340</v>
      </c>
      <c r="D251" s="200">
        <v>34125</v>
      </c>
      <c r="E251" s="200">
        <v>74000</v>
      </c>
      <c r="F251" s="205"/>
      <c r="G251" s="200">
        <v>0</v>
      </c>
      <c r="H251" s="205"/>
      <c r="I251" s="200"/>
      <c r="J251" s="200"/>
      <c r="K251" s="200"/>
      <c r="L251" s="200"/>
      <c r="M251" s="200"/>
      <c r="N251" s="200"/>
    </row>
    <row r="252" spans="1:14" ht="13.5" customHeight="1">
      <c r="A252" s="199" t="s">
        <v>336</v>
      </c>
      <c r="B252" s="199" t="s">
        <v>344</v>
      </c>
      <c r="C252" s="199" t="s">
        <v>343</v>
      </c>
      <c r="D252" s="200">
        <v>24739.93</v>
      </c>
      <c r="E252" s="200">
        <v>40277.040000000001</v>
      </c>
      <c r="F252" s="205"/>
      <c r="G252" s="200">
        <v>0</v>
      </c>
      <c r="H252" s="205"/>
      <c r="I252" s="200"/>
      <c r="J252" s="200"/>
      <c r="K252" s="200"/>
      <c r="L252" s="200"/>
      <c r="M252" s="200"/>
      <c r="N252" s="200"/>
    </row>
    <row r="253" spans="1:14" ht="13.5" customHeight="1">
      <c r="A253" s="199" t="s">
        <v>336</v>
      </c>
      <c r="B253" s="199" t="s">
        <v>346</v>
      </c>
      <c r="C253" s="199" t="s">
        <v>345</v>
      </c>
      <c r="D253" s="200">
        <v>0</v>
      </c>
      <c r="E253" s="200">
        <v>66624.31</v>
      </c>
      <c r="F253" s="205"/>
      <c r="G253" s="200">
        <v>0</v>
      </c>
      <c r="H253" s="205"/>
      <c r="I253" s="200"/>
      <c r="J253" s="200"/>
      <c r="K253" s="200"/>
      <c r="L253" s="200"/>
      <c r="M253" s="200"/>
      <c r="N253" s="200"/>
    </row>
    <row r="254" spans="1:14" ht="13.5" customHeight="1">
      <c r="A254" s="199" t="s">
        <v>336</v>
      </c>
      <c r="B254" s="199" t="s">
        <v>554</v>
      </c>
      <c r="C254" s="199" t="s">
        <v>555</v>
      </c>
      <c r="D254" s="200">
        <v>156058.29999999999</v>
      </c>
      <c r="E254" s="200">
        <v>0</v>
      </c>
      <c r="F254" s="205"/>
      <c r="G254" s="200">
        <v>0</v>
      </c>
      <c r="H254" s="205"/>
      <c r="I254" s="200"/>
      <c r="J254" s="200"/>
      <c r="K254" s="200"/>
      <c r="L254" s="200"/>
      <c r="M254" s="200"/>
      <c r="N254" s="200"/>
    </row>
    <row r="255" spans="1:14" ht="13.5" customHeight="1">
      <c r="A255" s="199" t="s">
        <v>336</v>
      </c>
      <c r="B255" s="199" t="s">
        <v>347</v>
      </c>
      <c r="C255" s="199" t="s">
        <v>310</v>
      </c>
      <c r="D255" s="200">
        <v>513396.66</v>
      </c>
      <c r="E255" s="200">
        <v>738520.08</v>
      </c>
      <c r="F255" s="205"/>
      <c r="G255" s="200">
        <v>640132</v>
      </c>
      <c r="H255" s="205"/>
      <c r="I255" s="200"/>
      <c r="J255" s="200"/>
      <c r="K255" s="200"/>
      <c r="L255" s="200"/>
      <c r="M255" s="200"/>
      <c r="N255" s="200"/>
    </row>
    <row r="256" spans="1:14" ht="13.5" customHeight="1">
      <c r="A256" s="199" t="s">
        <v>336</v>
      </c>
      <c r="B256" s="199" t="s">
        <v>348</v>
      </c>
      <c r="C256" s="199" t="s">
        <v>311</v>
      </c>
      <c r="D256" s="200">
        <v>0</v>
      </c>
      <c r="E256" s="200">
        <v>85373.95</v>
      </c>
      <c r="F256" s="205"/>
      <c r="G256" s="200">
        <v>85000</v>
      </c>
      <c r="H256" s="205"/>
      <c r="I256" s="200"/>
      <c r="J256" s="200"/>
      <c r="K256" s="200"/>
      <c r="L256" s="200"/>
      <c r="M256" s="200"/>
      <c r="N256" s="200"/>
    </row>
    <row r="257" spans="1:14" ht="13.5" customHeight="1">
      <c r="A257" s="199" t="s">
        <v>336</v>
      </c>
      <c r="B257" s="199" t="s">
        <v>556</v>
      </c>
      <c r="C257" s="199" t="s">
        <v>557</v>
      </c>
      <c r="D257" s="200">
        <v>23000</v>
      </c>
      <c r="E257" s="200">
        <v>0</v>
      </c>
      <c r="F257" s="205"/>
      <c r="G257" s="200">
        <v>0</v>
      </c>
      <c r="H257" s="205"/>
      <c r="I257" s="200"/>
      <c r="J257" s="200"/>
      <c r="K257" s="200"/>
      <c r="L257" s="200"/>
      <c r="M257" s="200"/>
      <c r="N257" s="200"/>
    </row>
    <row r="258" spans="1:14" ht="13.5" customHeight="1">
      <c r="A258" s="199" t="s">
        <v>336</v>
      </c>
      <c r="B258" s="199" t="s">
        <v>350</v>
      </c>
      <c r="C258" s="199" t="s">
        <v>349</v>
      </c>
      <c r="D258" s="200">
        <v>16952</v>
      </c>
      <c r="E258" s="200">
        <v>8579.25</v>
      </c>
      <c r="F258" s="205"/>
      <c r="G258" s="200">
        <v>0</v>
      </c>
      <c r="H258" s="205"/>
      <c r="I258" s="200"/>
      <c r="J258" s="200"/>
      <c r="K258" s="200"/>
      <c r="L258" s="200"/>
      <c r="M258" s="200"/>
      <c r="N258" s="200"/>
    </row>
    <row r="259" spans="1:14" ht="13.5" customHeight="1">
      <c r="A259" s="199" t="s">
        <v>336</v>
      </c>
      <c r="B259" s="199" t="s">
        <v>558</v>
      </c>
      <c r="C259" s="199" t="s">
        <v>559</v>
      </c>
      <c r="D259" s="200">
        <v>0</v>
      </c>
      <c r="E259" s="200">
        <v>0</v>
      </c>
      <c r="F259" s="205"/>
      <c r="G259" s="200">
        <v>0</v>
      </c>
      <c r="H259" s="205"/>
      <c r="I259" s="200"/>
      <c r="J259" s="200"/>
      <c r="K259" s="200"/>
      <c r="L259" s="200"/>
      <c r="M259" s="200"/>
      <c r="N259" s="200"/>
    </row>
    <row r="260" spans="1:14" ht="13.5" customHeight="1">
      <c r="A260" s="199" t="s">
        <v>336</v>
      </c>
      <c r="B260" s="199" t="s">
        <v>352</v>
      </c>
      <c r="C260" s="199" t="s">
        <v>351</v>
      </c>
      <c r="D260" s="200">
        <v>0</v>
      </c>
      <c r="E260" s="200">
        <v>9896</v>
      </c>
      <c r="F260" s="205"/>
      <c r="G260" s="200">
        <v>0</v>
      </c>
      <c r="H260" s="205"/>
      <c r="I260" s="200"/>
      <c r="J260" s="200"/>
      <c r="K260" s="200"/>
      <c r="L260" s="200"/>
      <c r="M260" s="200"/>
      <c r="N260" s="200"/>
    </row>
    <row r="261" spans="1:14" ht="13.5" customHeight="1">
      <c r="A261" s="199" t="s">
        <v>336</v>
      </c>
      <c r="B261" s="199" t="s">
        <v>354</v>
      </c>
      <c r="C261" s="199" t="s">
        <v>353</v>
      </c>
      <c r="D261" s="200">
        <v>0</v>
      </c>
      <c r="E261" s="200">
        <v>191721</v>
      </c>
      <c r="F261" s="205"/>
      <c r="G261" s="200">
        <v>0</v>
      </c>
      <c r="H261" s="205"/>
      <c r="I261" s="200"/>
      <c r="J261" s="200"/>
      <c r="K261" s="200"/>
      <c r="L261" s="200"/>
      <c r="M261" s="200"/>
      <c r="N261" s="200"/>
    </row>
    <row r="262" spans="1:14" ht="13.5" customHeight="1">
      <c r="A262" s="199" t="s">
        <v>336</v>
      </c>
      <c r="B262" s="199" t="s">
        <v>356</v>
      </c>
      <c r="C262" s="199" t="s">
        <v>355</v>
      </c>
      <c r="D262" s="200">
        <v>12196</v>
      </c>
      <c r="E262" s="200">
        <v>18806.54</v>
      </c>
      <c r="F262" s="205"/>
      <c r="G262" s="200">
        <v>0</v>
      </c>
      <c r="H262" s="205"/>
      <c r="I262" s="200"/>
      <c r="J262" s="200"/>
      <c r="K262" s="200"/>
      <c r="L262" s="200"/>
      <c r="M262" s="200"/>
      <c r="N262" s="200"/>
    </row>
    <row r="263" spans="1:14" ht="13.5" customHeight="1">
      <c r="A263" s="199" t="s">
        <v>336</v>
      </c>
      <c r="B263" s="199" t="s">
        <v>517</v>
      </c>
      <c r="C263" s="199" t="s">
        <v>516</v>
      </c>
      <c r="D263" s="200">
        <v>19039.39</v>
      </c>
      <c r="E263" s="200">
        <v>7960.39</v>
      </c>
      <c r="F263" s="205"/>
      <c r="G263" s="200">
        <v>0</v>
      </c>
      <c r="H263" s="205"/>
      <c r="I263" s="200"/>
      <c r="J263" s="200"/>
      <c r="K263" s="200"/>
      <c r="L263" s="200"/>
      <c r="M263" s="200"/>
      <c r="N263" s="200"/>
    </row>
    <row r="264" spans="1:14" ht="13.5" customHeight="1">
      <c r="A264" s="199" t="s">
        <v>336</v>
      </c>
      <c r="B264" s="199" t="s">
        <v>358</v>
      </c>
      <c r="C264" s="199" t="s">
        <v>357</v>
      </c>
      <c r="D264" s="200">
        <v>0</v>
      </c>
      <c r="E264" s="200">
        <v>80672.289999999994</v>
      </c>
      <c r="F264" s="205"/>
      <c r="G264" s="200">
        <v>0</v>
      </c>
      <c r="H264" s="205"/>
      <c r="I264" s="200"/>
      <c r="J264" s="200"/>
      <c r="K264" s="200"/>
      <c r="L264" s="200"/>
      <c r="M264" s="200"/>
      <c r="N264" s="200"/>
    </row>
    <row r="265" spans="1:14" ht="13.5" customHeight="1">
      <c r="A265" s="199" t="s">
        <v>336</v>
      </c>
      <c r="B265" s="199" t="s">
        <v>360</v>
      </c>
      <c r="C265" s="199" t="s">
        <v>359</v>
      </c>
      <c r="D265" s="200">
        <v>0</v>
      </c>
      <c r="E265" s="200">
        <v>27929.119999999999</v>
      </c>
      <c r="F265" s="205"/>
      <c r="G265" s="200">
        <v>50000</v>
      </c>
      <c r="H265" s="205"/>
      <c r="I265" s="200"/>
      <c r="J265" s="200"/>
      <c r="K265" s="200"/>
      <c r="L265" s="200"/>
      <c r="M265" s="200"/>
      <c r="N265" s="200"/>
    </row>
    <row r="266" spans="1:14" ht="13.5" customHeight="1">
      <c r="A266" s="199" t="s">
        <v>336</v>
      </c>
      <c r="B266" s="199" t="s">
        <v>362</v>
      </c>
      <c r="C266" s="199" t="s">
        <v>361</v>
      </c>
      <c r="D266" s="200">
        <v>0</v>
      </c>
      <c r="E266" s="200">
        <v>0</v>
      </c>
      <c r="F266" s="205"/>
      <c r="G266" s="200">
        <v>0</v>
      </c>
      <c r="H266" s="205"/>
      <c r="I266" s="200"/>
      <c r="J266" s="200"/>
      <c r="K266" s="200"/>
      <c r="L266" s="200"/>
      <c r="M266" s="200"/>
      <c r="N266" s="200"/>
    </row>
    <row r="267" spans="1:14" ht="13.5" customHeight="1">
      <c r="A267" s="199" t="s">
        <v>336</v>
      </c>
      <c r="B267" s="199" t="s">
        <v>364</v>
      </c>
      <c r="C267" s="199" t="s">
        <v>363</v>
      </c>
      <c r="D267" s="200">
        <v>0</v>
      </c>
      <c r="E267" s="200">
        <v>0</v>
      </c>
      <c r="F267" s="205"/>
      <c r="G267" s="200">
        <v>0</v>
      </c>
      <c r="H267" s="205"/>
      <c r="I267" s="200"/>
      <c r="J267" s="200"/>
      <c r="K267" s="200"/>
      <c r="L267" s="200"/>
      <c r="M267" s="200"/>
      <c r="N267" s="200"/>
    </row>
    <row r="268" spans="1:14" ht="13.5" customHeight="1">
      <c r="A268" s="199" t="s">
        <v>336</v>
      </c>
      <c r="B268" s="199" t="s">
        <v>365</v>
      </c>
      <c r="C268" s="199" t="s">
        <v>313</v>
      </c>
      <c r="D268" s="200">
        <v>0</v>
      </c>
      <c r="E268" s="200">
        <v>0</v>
      </c>
      <c r="F268" s="205"/>
      <c r="G268" s="200">
        <v>20000</v>
      </c>
      <c r="H268" s="205"/>
      <c r="I268" s="200"/>
      <c r="J268" s="200"/>
      <c r="K268" s="200"/>
      <c r="L268" s="200"/>
      <c r="M268" s="200"/>
      <c r="N268" s="200"/>
    </row>
    <row r="269" spans="1:14" ht="13.5" customHeight="1">
      <c r="A269" s="199" t="s">
        <v>336</v>
      </c>
      <c r="B269" s="199" t="s">
        <v>367</v>
      </c>
      <c r="C269" s="199" t="s">
        <v>366</v>
      </c>
      <c r="D269" s="200">
        <v>0</v>
      </c>
      <c r="E269" s="200">
        <v>1000</v>
      </c>
      <c r="F269" s="205"/>
      <c r="G269" s="200">
        <v>0</v>
      </c>
      <c r="H269" s="205"/>
      <c r="I269" s="200"/>
      <c r="J269" s="200"/>
      <c r="K269" s="200"/>
      <c r="L269" s="200"/>
      <c r="M269" s="200"/>
      <c r="N269" s="200"/>
    </row>
    <row r="270" spans="1:14" ht="13.5" customHeight="1">
      <c r="A270" s="199" t="s">
        <v>336</v>
      </c>
      <c r="B270" s="199" t="s">
        <v>369</v>
      </c>
      <c r="C270" s="199" t="s">
        <v>368</v>
      </c>
      <c r="D270" s="200">
        <v>0</v>
      </c>
      <c r="E270" s="200">
        <v>0</v>
      </c>
      <c r="F270" s="205"/>
      <c r="G270" s="200">
        <v>219800</v>
      </c>
      <c r="H270" s="205"/>
      <c r="I270" s="200"/>
      <c r="J270" s="200"/>
      <c r="K270" s="200"/>
      <c r="L270" s="200"/>
      <c r="M270" s="200"/>
      <c r="N270" s="200"/>
    </row>
    <row r="271" spans="1:14" ht="13.5" customHeight="1">
      <c r="A271" s="199" t="s">
        <v>336</v>
      </c>
      <c r="B271" s="199" t="s">
        <v>371</v>
      </c>
      <c r="C271" s="199" t="s">
        <v>370</v>
      </c>
      <c r="D271" s="200">
        <v>0</v>
      </c>
      <c r="E271" s="200">
        <v>0</v>
      </c>
      <c r="F271" s="205"/>
      <c r="G271" s="200">
        <v>0</v>
      </c>
      <c r="H271" s="205"/>
      <c r="I271" s="200"/>
      <c r="J271" s="200"/>
      <c r="K271" s="200"/>
      <c r="L271" s="200"/>
      <c r="M271" s="200"/>
      <c r="N271" s="200"/>
    </row>
    <row r="272" spans="1:14" ht="13.5" customHeight="1">
      <c r="A272" s="199" t="s">
        <v>336</v>
      </c>
      <c r="B272" s="199" t="s">
        <v>373</v>
      </c>
      <c r="C272" s="199" t="s">
        <v>372</v>
      </c>
      <c r="D272" s="200">
        <v>0</v>
      </c>
      <c r="E272" s="200">
        <v>243990.06</v>
      </c>
      <c r="F272" s="205"/>
      <c r="G272" s="200">
        <v>0</v>
      </c>
      <c r="H272" s="205"/>
      <c r="I272" s="200"/>
      <c r="J272" s="200"/>
      <c r="K272" s="200"/>
      <c r="L272" s="200"/>
      <c r="M272" s="200"/>
      <c r="N272" s="200"/>
    </row>
    <row r="273" spans="1:14" ht="13.5" customHeight="1">
      <c r="A273" s="199" t="s">
        <v>336</v>
      </c>
      <c r="B273" s="199" t="s">
        <v>375</v>
      </c>
      <c r="C273" s="199" t="s">
        <v>374</v>
      </c>
      <c r="D273" s="200">
        <v>0</v>
      </c>
      <c r="E273" s="200">
        <v>0</v>
      </c>
      <c r="F273" s="205"/>
      <c r="G273" s="200">
        <v>40000</v>
      </c>
      <c r="H273" s="205"/>
      <c r="I273" s="200"/>
      <c r="J273" s="200"/>
      <c r="K273" s="200"/>
      <c r="L273" s="200"/>
      <c r="M273" s="200"/>
      <c r="N273" s="200"/>
    </row>
    <row r="274" spans="1:14" ht="13.5" customHeight="1">
      <c r="A274" s="199" t="s">
        <v>336</v>
      </c>
      <c r="B274" s="199" t="s">
        <v>377</v>
      </c>
      <c r="C274" s="199" t="s">
        <v>376</v>
      </c>
      <c r="D274" s="200">
        <v>0</v>
      </c>
      <c r="E274" s="200">
        <v>0</v>
      </c>
      <c r="F274" s="205"/>
      <c r="G274" s="200">
        <v>19085</v>
      </c>
      <c r="H274" s="205"/>
      <c r="I274" s="200"/>
      <c r="J274" s="200"/>
      <c r="K274" s="200"/>
      <c r="L274" s="200"/>
      <c r="M274" s="200"/>
      <c r="N274" s="200"/>
    </row>
    <row r="275" spans="1:14" ht="13.5" customHeight="1">
      <c r="A275" s="199" t="s">
        <v>336</v>
      </c>
      <c r="B275" s="199" t="s">
        <v>379</v>
      </c>
      <c r="C275" s="199" t="s">
        <v>378</v>
      </c>
      <c r="D275" s="200">
        <v>0</v>
      </c>
      <c r="E275" s="200">
        <v>0</v>
      </c>
      <c r="F275" s="205"/>
      <c r="G275" s="200">
        <v>82000</v>
      </c>
      <c r="H275" s="205"/>
      <c r="I275" s="200"/>
      <c r="J275" s="200"/>
      <c r="K275" s="200"/>
      <c r="L275" s="200"/>
      <c r="M275" s="200"/>
      <c r="N275" s="200"/>
    </row>
    <row r="276" spans="1:14" ht="13.5" customHeight="1">
      <c r="A276" s="199" t="s">
        <v>336</v>
      </c>
      <c r="B276" s="199" t="s">
        <v>381</v>
      </c>
      <c r="C276" s="199" t="s">
        <v>380</v>
      </c>
      <c r="D276" s="200">
        <v>0</v>
      </c>
      <c r="E276" s="200">
        <v>0</v>
      </c>
      <c r="F276" s="205"/>
      <c r="G276" s="200">
        <v>200000</v>
      </c>
      <c r="H276" s="205"/>
      <c r="I276" s="200"/>
      <c r="J276" s="200"/>
      <c r="K276" s="200"/>
      <c r="L276" s="200"/>
      <c r="M276" s="200"/>
      <c r="N276" s="200"/>
    </row>
    <row r="277" spans="1:14" ht="13.5" customHeight="1">
      <c r="A277" s="199" t="s">
        <v>336</v>
      </c>
      <c r="B277" s="199" t="s">
        <v>383</v>
      </c>
      <c r="C277" s="199" t="s">
        <v>382</v>
      </c>
      <c r="D277" s="200">
        <v>0</v>
      </c>
      <c r="E277" s="200">
        <v>0</v>
      </c>
      <c r="F277" s="205"/>
      <c r="G277" s="200">
        <v>200000</v>
      </c>
      <c r="H277" s="205"/>
      <c r="I277" s="200"/>
      <c r="J277" s="200"/>
      <c r="K277" s="200"/>
      <c r="L277" s="200"/>
      <c r="M277" s="200"/>
      <c r="N277" s="200"/>
    </row>
    <row r="278" spans="1:14" ht="13.5" customHeight="1">
      <c r="A278" s="199" t="s">
        <v>336</v>
      </c>
      <c r="B278" s="199" t="s">
        <v>385</v>
      </c>
      <c r="C278" s="199" t="s">
        <v>384</v>
      </c>
      <c r="D278" s="200">
        <v>0</v>
      </c>
      <c r="E278" s="200">
        <v>0</v>
      </c>
      <c r="F278" s="205"/>
      <c r="G278" s="200">
        <v>60000</v>
      </c>
      <c r="H278" s="205"/>
      <c r="I278" s="200"/>
      <c r="J278" s="200"/>
      <c r="K278" s="200"/>
      <c r="L278" s="200"/>
      <c r="M278" s="200"/>
      <c r="N278" s="200"/>
    </row>
    <row r="279" spans="1:14" ht="13.5" customHeight="1">
      <c r="A279" s="199" t="s">
        <v>336</v>
      </c>
      <c r="B279" s="199" t="s">
        <v>387</v>
      </c>
      <c r="C279" s="199" t="s">
        <v>386</v>
      </c>
      <c r="D279" s="200">
        <v>0</v>
      </c>
      <c r="E279" s="200">
        <v>0</v>
      </c>
      <c r="F279" s="205"/>
      <c r="G279" s="200">
        <v>12283</v>
      </c>
      <c r="H279" s="205"/>
      <c r="I279" s="200"/>
      <c r="J279" s="200"/>
      <c r="K279" s="200"/>
      <c r="L279" s="200"/>
      <c r="M279" s="200"/>
      <c r="N279" s="200"/>
    </row>
    <row r="280" spans="1:14" ht="13.5" customHeight="1">
      <c r="A280" s="199" t="s">
        <v>336</v>
      </c>
      <c r="B280" s="199" t="s">
        <v>389</v>
      </c>
      <c r="C280" s="199" t="s">
        <v>388</v>
      </c>
      <c r="D280" s="200">
        <v>0</v>
      </c>
      <c r="E280" s="200">
        <v>3270</v>
      </c>
      <c r="F280" s="205"/>
      <c r="G280" s="200">
        <v>0</v>
      </c>
      <c r="H280" s="205"/>
      <c r="I280" s="200"/>
      <c r="J280" s="200"/>
      <c r="K280" s="200"/>
      <c r="L280" s="200"/>
      <c r="M280" s="200"/>
      <c r="N280" s="200"/>
    </row>
    <row r="281" spans="1:14" ht="13.5" customHeight="1">
      <c r="A281" s="199" t="s">
        <v>336</v>
      </c>
      <c r="B281" s="199" t="s">
        <v>391</v>
      </c>
      <c r="C281" s="199" t="s">
        <v>390</v>
      </c>
      <c r="D281" s="200">
        <v>99469.05</v>
      </c>
      <c r="E281" s="200">
        <v>14427.14</v>
      </c>
      <c r="F281" s="205"/>
      <c r="G281" s="200">
        <v>0</v>
      </c>
      <c r="H281" s="205"/>
      <c r="I281" s="200"/>
      <c r="J281" s="200"/>
      <c r="K281" s="200"/>
      <c r="L281" s="200"/>
      <c r="M281" s="200"/>
      <c r="N281" s="200"/>
    </row>
    <row r="282" spans="1:14" ht="13.5" customHeight="1">
      <c r="A282" s="199" t="s">
        <v>336</v>
      </c>
      <c r="B282" s="199" t="s">
        <v>560</v>
      </c>
      <c r="C282" s="199" t="s">
        <v>561</v>
      </c>
      <c r="D282" s="200">
        <v>0</v>
      </c>
      <c r="E282" s="200">
        <v>0</v>
      </c>
      <c r="F282" s="205"/>
      <c r="G282" s="200">
        <v>0</v>
      </c>
      <c r="H282" s="205"/>
      <c r="I282" s="200"/>
      <c r="J282" s="200"/>
      <c r="K282" s="200"/>
      <c r="L282" s="200"/>
      <c r="M282" s="200"/>
      <c r="N282" s="200"/>
    </row>
    <row r="283" spans="1:14" ht="13.5" customHeight="1">
      <c r="A283" s="199" t="s">
        <v>336</v>
      </c>
      <c r="B283" s="199" t="s">
        <v>393</v>
      </c>
      <c r="C283" s="199" t="s">
        <v>392</v>
      </c>
      <c r="D283" s="200">
        <v>103223.99</v>
      </c>
      <c r="E283" s="200">
        <v>18845.759999999998</v>
      </c>
      <c r="F283" s="205"/>
      <c r="G283" s="200">
        <v>0</v>
      </c>
      <c r="H283" s="205"/>
      <c r="I283" s="200"/>
      <c r="J283" s="200"/>
      <c r="K283" s="200"/>
      <c r="L283" s="200"/>
      <c r="M283" s="200"/>
      <c r="N283" s="200"/>
    </row>
    <row r="284" spans="1:14" ht="13.5" customHeight="1">
      <c r="A284" s="199" t="s">
        <v>336</v>
      </c>
      <c r="B284" s="199" t="s">
        <v>395</v>
      </c>
      <c r="C284" s="199" t="s">
        <v>394</v>
      </c>
      <c r="D284" s="200">
        <v>0</v>
      </c>
      <c r="E284" s="200">
        <v>0</v>
      </c>
      <c r="F284" s="205"/>
      <c r="G284" s="200">
        <v>0</v>
      </c>
      <c r="H284" s="205"/>
      <c r="I284" s="200"/>
      <c r="J284" s="200"/>
      <c r="K284" s="200"/>
      <c r="L284" s="200"/>
      <c r="M284" s="200"/>
      <c r="N284" s="200"/>
    </row>
    <row r="285" spans="1:14" ht="13.5" customHeight="1" thickBot="1">
      <c r="A285" s="211" t="s">
        <v>336</v>
      </c>
      <c r="B285" s="211" t="s">
        <v>398</v>
      </c>
      <c r="C285" s="211" t="s">
        <v>323</v>
      </c>
      <c r="D285" s="209">
        <v>0</v>
      </c>
      <c r="E285" s="209">
        <v>0</v>
      </c>
      <c r="F285" s="210"/>
      <c r="G285" s="209">
        <v>27000</v>
      </c>
      <c r="H285" s="210"/>
      <c r="I285" s="209"/>
      <c r="J285" s="209"/>
      <c r="K285" s="209"/>
      <c r="L285" s="209"/>
      <c r="M285" s="209"/>
      <c r="N285" s="209"/>
    </row>
    <row r="286" spans="1:14" ht="12.75" customHeight="1" thickTop="1">
      <c r="A286" s="201"/>
      <c r="B286" s="201"/>
      <c r="C286" s="201"/>
      <c r="D286" s="202">
        <v>2005658.81</v>
      </c>
      <c r="E286" s="202">
        <v>3054601.55</v>
      </c>
      <c r="F286" s="206"/>
      <c r="G286" s="202">
        <v>2957700</v>
      </c>
      <c r="H286" s="206"/>
      <c r="I286" s="202"/>
      <c r="J286" s="202"/>
      <c r="K286" s="202"/>
      <c r="L286" s="202"/>
      <c r="M286" s="202"/>
      <c r="N286" s="202"/>
    </row>
    <row r="289" spans="3:14" ht="12.75" customHeight="1">
      <c r="C289" s="198" t="s">
        <v>298</v>
      </c>
      <c r="D289" s="208">
        <f>D286+D247+D223+D219+D199+D195+D134+D127+D119+D114+D28</f>
        <v>26674773.899999999</v>
      </c>
      <c r="E289" s="208">
        <f t="shared" ref="E289:N289" si="0">E286+E247+E223+E219+E199+E195+E134+E127+E119+E114+E28</f>
        <v>30918386.780000001</v>
      </c>
      <c r="F289" s="208">
        <f t="shared" si="0"/>
        <v>0</v>
      </c>
      <c r="G289" s="208">
        <f t="shared" si="0"/>
        <v>29584400</v>
      </c>
      <c r="H289" s="208">
        <f t="shared" si="0"/>
        <v>0</v>
      </c>
      <c r="I289" s="208">
        <f t="shared" si="0"/>
        <v>31046956</v>
      </c>
      <c r="J289" s="208">
        <f t="shared" si="0"/>
        <v>27624445</v>
      </c>
      <c r="K289" s="208">
        <f t="shared" si="0"/>
        <v>40688660</v>
      </c>
      <c r="L289" s="208">
        <f t="shared" si="0"/>
        <v>26068990</v>
      </c>
      <c r="M289" s="208">
        <f t="shared" si="0"/>
        <v>22945360</v>
      </c>
      <c r="N289" s="208">
        <f t="shared" si="0"/>
        <v>148374411</v>
      </c>
    </row>
  </sheetData>
  <pageMargins left="0.5" right="0.5" top="0.75" bottom="0.75" header="0.5" footer="0.5"/>
  <pageSetup paperSize="5" scale="95" orientation="landscape" r:id="rId1"/>
  <headerFooter>
    <oddHeader>&amp;CMAJOR MAINTENANCE INDIVIDUAL DEPARTMENT REPORT</oddHeader>
    <oddFooter>&amp;R
&amp;8&amp;F&amp;D&amp;T</oddFooter>
  </headerFooter>
  <rowBreaks count="6" manualBreakCount="6">
    <brk id="29" max="16383" man="1"/>
    <brk id="114" max="16383" man="1"/>
    <brk id="134" max="16383" man="1"/>
    <brk id="195" max="16383" man="1"/>
    <brk id="223" max="16383" man="1"/>
    <brk id="2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8"/>
  <sheetViews>
    <sheetView topLeftCell="A4" workbookViewId="0">
      <selection activeCell="E138" sqref="E138"/>
    </sheetView>
  </sheetViews>
  <sheetFormatPr defaultColWidth="9.109375" defaultRowHeight="12.75" customHeight="1"/>
  <cols>
    <col min="1" max="1" width="28.5546875" style="213" customWidth="1"/>
    <col min="2" max="2" width="14.88671875" style="213" customWidth="1"/>
    <col min="3" max="3" width="28.6640625" style="213" customWidth="1"/>
    <col min="4" max="4" width="10.33203125" style="213" customWidth="1"/>
    <col min="5" max="5" width="9.44140625" style="213" customWidth="1"/>
    <col min="6" max="6" width="11.33203125" style="213" customWidth="1"/>
    <col min="7" max="7" width="12.44140625" style="213" customWidth="1"/>
    <col min="8" max="9" width="11.33203125" style="213" customWidth="1"/>
    <col min="10" max="10" width="10.33203125" style="213" customWidth="1"/>
    <col min="11" max="11" width="11" style="213" customWidth="1"/>
    <col min="12" max="12" width="12.5546875" style="213" customWidth="1"/>
    <col min="13" max="16384" width="9.109375" style="213"/>
  </cols>
  <sheetData>
    <row r="1" spans="1:12" ht="33.75" customHeight="1">
      <c r="A1" s="214" t="s">
        <v>198</v>
      </c>
      <c r="B1" s="214" t="s">
        <v>118</v>
      </c>
      <c r="C1" s="214" t="s">
        <v>197</v>
      </c>
      <c r="D1" s="214" t="s">
        <v>546</v>
      </c>
      <c r="E1" s="214" t="s">
        <v>547</v>
      </c>
      <c r="F1" s="214" t="s">
        <v>330</v>
      </c>
      <c r="G1" s="214" t="s">
        <v>199</v>
      </c>
      <c r="H1" s="214" t="s">
        <v>200</v>
      </c>
      <c r="I1" s="214" t="s">
        <v>201</v>
      </c>
      <c r="J1" s="214" t="s">
        <v>202</v>
      </c>
      <c r="K1" s="214" t="s">
        <v>548</v>
      </c>
      <c r="L1" s="214" t="s">
        <v>204</v>
      </c>
    </row>
    <row r="2" spans="1:12" ht="13.5" customHeight="1">
      <c r="A2" s="215" t="s">
        <v>600</v>
      </c>
      <c r="B2" s="215" t="s">
        <v>334</v>
      </c>
      <c r="C2" s="216" t="s">
        <v>333</v>
      </c>
      <c r="D2" s="217">
        <v>25950</v>
      </c>
      <c r="E2" s="218">
        <v>10340</v>
      </c>
      <c r="F2" s="217">
        <v>420000</v>
      </c>
      <c r="G2" s="219">
        <v>0</v>
      </c>
      <c r="H2" s="217">
        <v>0</v>
      </c>
      <c r="I2" s="217">
        <v>0</v>
      </c>
      <c r="J2" s="217">
        <v>0</v>
      </c>
      <c r="K2" s="220"/>
      <c r="L2" s="217">
        <v>0</v>
      </c>
    </row>
    <row r="3" spans="1:12" ht="13.5" customHeight="1">
      <c r="A3" s="215" t="s">
        <v>600</v>
      </c>
      <c r="B3" s="215" t="s">
        <v>400</v>
      </c>
      <c r="C3" s="216" t="s">
        <v>399</v>
      </c>
      <c r="D3" s="217">
        <v>6395.4</v>
      </c>
      <c r="E3" s="218">
        <v>16806</v>
      </c>
      <c r="F3" s="217">
        <v>450000</v>
      </c>
      <c r="G3" s="219">
        <v>0</v>
      </c>
      <c r="H3" s="217">
        <v>0</v>
      </c>
      <c r="I3" s="217">
        <v>0</v>
      </c>
      <c r="J3" s="217">
        <v>0</v>
      </c>
      <c r="K3" s="220"/>
      <c r="L3" s="217">
        <v>0</v>
      </c>
    </row>
    <row r="4" spans="1:12" ht="13.5" customHeight="1">
      <c r="A4" s="215" t="s">
        <v>600</v>
      </c>
      <c r="B4" s="215" t="s">
        <v>402</v>
      </c>
      <c r="C4" s="216" t="s">
        <v>401</v>
      </c>
      <c r="D4" s="217">
        <v>2316.9</v>
      </c>
      <c r="E4" s="218">
        <v>10686.2</v>
      </c>
      <c r="F4" s="217">
        <v>0</v>
      </c>
      <c r="G4" s="219"/>
      <c r="H4" s="217"/>
      <c r="I4" s="217"/>
      <c r="J4" s="217"/>
      <c r="K4" s="220"/>
      <c r="L4" s="217"/>
    </row>
    <row r="5" spans="1:12" ht="13.5" customHeight="1">
      <c r="A5" s="215" t="s">
        <v>600</v>
      </c>
      <c r="B5" s="215" t="s">
        <v>210</v>
      </c>
      <c r="C5" s="216" t="s">
        <v>209</v>
      </c>
      <c r="D5" s="217">
        <v>10611.05</v>
      </c>
      <c r="E5" s="218">
        <v>0</v>
      </c>
      <c r="F5" s="217">
        <v>780000</v>
      </c>
      <c r="G5" s="219">
        <v>235000</v>
      </c>
      <c r="H5" s="217">
        <v>0</v>
      </c>
      <c r="I5" s="217">
        <v>0</v>
      </c>
      <c r="J5" s="217">
        <v>0</v>
      </c>
      <c r="K5" s="220">
        <v>0</v>
      </c>
      <c r="L5" s="217">
        <v>235000</v>
      </c>
    </row>
    <row r="6" spans="1:12" ht="13.5" customHeight="1">
      <c r="A6" s="215" t="s">
        <v>600</v>
      </c>
      <c r="B6" s="215" t="s">
        <v>562</v>
      </c>
      <c r="C6" s="216" t="s">
        <v>563</v>
      </c>
      <c r="D6" s="217">
        <v>43676</v>
      </c>
      <c r="E6" s="218">
        <v>0</v>
      </c>
      <c r="F6" s="217"/>
      <c r="G6" s="219"/>
      <c r="H6" s="217"/>
      <c r="I6" s="217"/>
      <c r="J6" s="217"/>
      <c r="K6" s="220"/>
      <c r="L6" s="217"/>
    </row>
    <row r="7" spans="1:12" ht="13.5" customHeight="1">
      <c r="A7" s="215" t="s">
        <v>600</v>
      </c>
      <c r="B7" s="215" t="s">
        <v>6</v>
      </c>
      <c r="C7" s="216" t="s">
        <v>117</v>
      </c>
      <c r="D7" s="217">
        <v>57113.36</v>
      </c>
      <c r="E7" s="218">
        <v>146635.17000000001</v>
      </c>
      <c r="F7" s="217">
        <v>150000</v>
      </c>
      <c r="G7" s="219">
        <v>150000</v>
      </c>
      <c r="H7" s="217">
        <v>150000</v>
      </c>
      <c r="I7" s="217">
        <v>150000</v>
      </c>
      <c r="J7" s="217">
        <v>150000</v>
      </c>
      <c r="K7" s="220">
        <v>150000</v>
      </c>
      <c r="L7" s="217">
        <v>750000</v>
      </c>
    </row>
    <row r="8" spans="1:12" ht="13.5" customHeight="1">
      <c r="A8" s="215" t="s">
        <v>600</v>
      </c>
      <c r="B8" s="215" t="s">
        <v>94</v>
      </c>
      <c r="C8" s="216" t="s">
        <v>47</v>
      </c>
      <c r="D8" s="217">
        <v>9504.5499999999993</v>
      </c>
      <c r="E8" s="218">
        <v>27910.639999999999</v>
      </c>
      <c r="F8" s="217">
        <v>50000</v>
      </c>
      <c r="G8" s="219">
        <v>50000</v>
      </c>
      <c r="H8" s="217">
        <v>50000</v>
      </c>
      <c r="I8" s="217">
        <v>50000</v>
      </c>
      <c r="J8" s="217">
        <v>50000</v>
      </c>
      <c r="K8" s="220">
        <v>50000</v>
      </c>
      <c r="L8" s="217">
        <v>250000</v>
      </c>
    </row>
    <row r="9" spans="1:12" ht="13.5" customHeight="1">
      <c r="A9" s="215" t="s">
        <v>600</v>
      </c>
      <c r="B9" s="215" t="s">
        <v>232</v>
      </c>
      <c r="C9" s="216" t="s">
        <v>231</v>
      </c>
      <c r="D9" s="217">
        <v>0</v>
      </c>
      <c r="E9" s="218">
        <v>0</v>
      </c>
      <c r="F9" s="217">
        <v>10000</v>
      </c>
      <c r="G9" s="219">
        <v>10000</v>
      </c>
      <c r="H9" s="217">
        <v>10000</v>
      </c>
      <c r="I9" s="217">
        <v>10000</v>
      </c>
      <c r="J9" s="217">
        <v>10000</v>
      </c>
      <c r="K9" s="220">
        <v>10000</v>
      </c>
      <c r="L9" s="217">
        <v>50000</v>
      </c>
    </row>
    <row r="10" spans="1:12" ht="13.5" customHeight="1">
      <c r="A10" s="215" t="s">
        <v>600</v>
      </c>
      <c r="B10" s="215" t="s">
        <v>470</v>
      </c>
      <c r="C10" s="216" t="s">
        <v>469</v>
      </c>
      <c r="D10" s="217">
        <v>23590.639999999999</v>
      </c>
      <c r="E10" s="218">
        <v>21810</v>
      </c>
      <c r="F10" s="217">
        <v>0</v>
      </c>
      <c r="G10" s="219"/>
      <c r="H10" s="217"/>
      <c r="I10" s="217"/>
      <c r="J10" s="217"/>
      <c r="K10" s="220"/>
      <c r="L10" s="217"/>
    </row>
    <row r="11" spans="1:12" ht="13.5" customHeight="1">
      <c r="A11" s="215" t="s">
        <v>600</v>
      </c>
      <c r="B11" s="215" t="s">
        <v>238</v>
      </c>
      <c r="C11" s="216" t="s">
        <v>185</v>
      </c>
      <c r="D11" s="217">
        <v>0</v>
      </c>
      <c r="E11" s="218">
        <v>0</v>
      </c>
      <c r="F11" s="217"/>
      <c r="G11" s="219">
        <v>0</v>
      </c>
      <c r="H11" s="217">
        <v>300000</v>
      </c>
      <c r="I11" s="217">
        <v>50000</v>
      </c>
      <c r="J11" s="217">
        <v>0</v>
      </c>
      <c r="K11" s="220">
        <v>0</v>
      </c>
      <c r="L11" s="217">
        <v>350000</v>
      </c>
    </row>
    <row r="12" spans="1:12" ht="13.5" customHeight="1">
      <c r="A12" s="215" t="s">
        <v>600</v>
      </c>
      <c r="B12" s="215" t="s">
        <v>477</v>
      </c>
      <c r="C12" s="216" t="s">
        <v>476</v>
      </c>
      <c r="D12" s="217">
        <v>31813.9</v>
      </c>
      <c r="E12" s="218">
        <v>13534.68</v>
      </c>
      <c r="F12" s="217">
        <v>0</v>
      </c>
      <c r="G12" s="219"/>
      <c r="H12" s="217"/>
      <c r="I12" s="217"/>
      <c r="J12" s="217"/>
      <c r="K12" s="220"/>
      <c r="L12" s="217"/>
    </row>
    <row r="13" spans="1:12" ht="13.5" customHeight="1">
      <c r="A13" s="215" t="s">
        <v>600</v>
      </c>
      <c r="B13" s="215" t="s">
        <v>483</v>
      </c>
      <c r="C13" s="216" t="s">
        <v>482</v>
      </c>
      <c r="D13" s="217"/>
      <c r="E13" s="218"/>
      <c r="F13" s="217">
        <v>5000</v>
      </c>
      <c r="G13" s="219">
        <v>0</v>
      </c>
      <c r="H13" s="217"/>
      <c r="I13" s="217"/>
      <c r="J13" s="217"/>
      <c r="K13" s="220"/>
      <c r="L13" s="217">
        <v>0</v>
      </c>
    </row>
    <row r="14" spans="1:12" ht="13.5" customHeight="1">
      <c r="A14" s="215" t="s">
        <v>600</v>
      </c>
      <c r="B14" s="215" t="s">
        <v>242</v>
      </c>
      <c r="C14" s="216" t="s">
        <v>241</v>
      </c>
      <c r="D14" s="217"/>
      <c r="E14" s="218"/>
      <c r="F14" s="217">
        <v>0</v>
      </c>
      <c r="G14" s="219">
        <v>1503300</v>
      </c>
      <c r="H14" s="217">
        <v>0</v>
      </c>
      <c r="I14" s="217">
        <v>0</v>
      </c>
      <c r="J14" s="217">
        <v>0</v>
      </c>
      <c r="K14" s="220">
        <v>0</v>
      </c>
      <c r="L14" s="217">
        <v>1503300</v>
      </c>
    </row>
    <row r="15" spans="1:12" ht="13.5" customHeight="1">
      <c r="A15" s="215" t="s">
        <v>600</v>
      </c>
      <c r="B15" s="215" t="s">
        <v>254</v>
      </c>
      <c r="C15" s="216" t="s">
        <v>253</v>
      </c>
      <c r="D15" s="217"/>
      <c r="E15" s="218"/>
      <c r="F15" s="217">
        <v>0</v>
      </c>
      <c r="G15" s="219">
        <v>0</v>
      </c>
      <c r="H15" s="217">
        <v>0</v>
      </c>
      <c r="I15" s="217">
        <v>12000000</v>
      </c>
      <c r="J15" s="217">
        <v>0</v>
      </c>
      <c r="K15" s="220">
        <v>0</v>
      </c>
      <c r="L15" s="217">
        <v>12000000</v>
      </c>
    </row>
    <row r="16" spans="1:12" ht="13.5" customHeight="1">
      <c r="A16" s="215" t="s">
        <v>600</v>
      </c>
      <c r="B16" s="215" t="s">
        <v>281</v>
      </c>
      <c r="C16" s="216" t="s">
        <v>280</v>
      </c>
      <c r="D16" s="217"/>
      <c r="E16" s="218"/>
      <c r="F16" s="217"/>
      <c r="G16" s="219">
        <v>40000</v>
      </c>
      <c r="H16" s="217">
        <v>40000</v>
      </c>
      <c r="I16" s="217">
        <v>40000</v>
      </c>
      <c r="J16" s="217">
        <v>40000</v>
      </c>
      <c r="K16" s="220">
        <v>0</v>
      </c>
      <c r="L16" s="217">
        <v>160000</v>
      </c>
    </row>
    <row r="17" spans="1:12" ht="13.5" customHeight="1">
      <c r="A17" s="215" t="s">
        <v>600</v>
      </c>
      <c r="B17" s="215" t="s">
        <v>102</v>
      </c>
      <c r="C17" s="216" t="s">
        <v>138</v>
      </c>
      <c r="D17" s="217">
        <v>3220794.3</v>
      </c>
      <c r="E17" s="218">
        <v>343435.12</v>
      </c>
      <c r="F17" s="217">
        <v>3750000</v>
      </c>
      <c r="G17" s="219">
        <v>1750000</v>
      </c>
      <c r="H17" s="217">
        <v>2750000</v>
      </c>
      <c r="I17" s="217">
        <v>1600000</v>
      </c>
      <c r="J17" s="217">
        <v>500000</v>
      </c>
      <c r="K17" s="220">
        <v>200000</v>
      </c>
      <c r="L17" s="217">
        <v>6800000</v>
      </c>
    </row>
    <row r="18" spans="1:12" ht="13.5" customHeight="1">
      <c r="A18" s="215" t="s">
        <v>600</v>
      </c>
      <c r="B18" s="215" t="s">
        <v>494</v>
      </c>
      <c r="C18" s="216" t="s">
        <v>493</v>
      </c>
      <c r="D18" s="217">
        <v>33374.980000000003</v>
      </c>
      <c r="E18" s="218">
        <v>68613.47</v>
      </c>
      <c r="F18" s="217">
        <v>0</v>
      </c>
      <c r="G18" s="219">
        <v>0</v>
      </c>
      <c r="H18" s="217">
        <v>0</v>
      </c>
      <c r="I18" s="217">
        <v>0</v>
      </c>
      <c r="J18" s="217">
        <v>0</v>
      </c>
      <c r="K18" s="220"/>
      <c r="L18" s="217">
        <v>0</v>
      </c>
    </row>
    <row r="19" spans="1:12" ht="13.5" customHeight="1">
      <c r="A19" s="215" t="s">
        <v>216</v>
      </c>
      <c r="B19" s="215" t="s">
        <v>46</v>
      </c>
      <c r="C19" s="216" t="s">
        <v>22</v>
      </c>
      <c r="D19" s="217">
        <v>47768.22</v>
      </c>
      <c r="E19" s="218">
        <v>45670.5</v>
      </c>
      <c r="F19" s="217">
        <v>58334</v>
      </c>
      <c r="G19" s="219">
        <v>58334</v>
      </c>
      <c r="H19" s="217">
        <v>58334</v>
      </c>
      <c r="I19" s="217">
        <v>58334</v>
      </c>
      <c r="J19" s="217">
        <v>58334</v>
      </c>
      <c r="K19" s="220">
        <v>58334</v>
      </c>
      <c r="L19" s="217">
        <v>291670</v>
      </c>
    </row>
    <row r="20" spans="1:12" ht="13.5" customHeight="1">
      <c r="A20" s="215" t="s">
        <v>230</v>
      </c>
      <c r="B20" s="215" t="s">
        <v>18</v>
      </c>
      <c r="C20" s="216" t="s">
        <v>21</v>
      </c>
      <c r="D20" s="217">
        <v>4414.2299999999996</v>
      </c>
      <c r="E20" s="218">
        <v>1671.44</v>
      </c>
      <c r="F20" s="217">
        <v>25000</v>
      </c>
      <c r="G20" s="219">
        <v>25000</v>
      </c>
      <c r="H20" s="217">
        <v>25000</v>
      </c>
      <c r="I20" s="217">
        <v>25000</v>
      </c>
      <c r="J20" s="217">
        <v>25000</v>
      </c>
      <c r="K20" s="220">
        <v>25000</v>
      </c>
      <c r="L20" s="217">
        <v>125000</v>
      </c>
    </row>
    <row r="21" spans="1:12" ht="13.5" customHeight="1">
      <c r="A21" s="215" t="s">
        <v>230</v>
      </c>
      <c r="B21" s="215" t="s">
        <v>19</v>
      </c>
      <c r="C21" s="216" t="s">
        <v>5</v>
      </c>
      <c r="D21" s="217">
        <v>5750</v>
      </c>
      <c r="E21" s="218">
        <v>6000</v>
      </c>
      <c r="F21" s="217">
        <v>25000</v>
      </c>
      <c r="G21" s="219">
        <v>35000</v>
      </c>
      <c r="H21" s="217">
        <v>35000</v>
      </c>
      <c r="I21" s="217">
        <v>35000</v>
      </c>
      <c r="J21" s="217">
        <v>35000</v>
      </c>
      <c r="K21" s="220">
        <v>35000</v>
      </c>
      <c r="L21" s="217">
        <v>175000</v>
      </c>
    </row>
    <row r="22" spans="1:12" ht="13.5" customHeight="1">
      <c r="A22" s="215" t="s">
        <v>230</v>
      </c>
      <c r="B22" s="215" t="s">
        <v>35</v>
      </c>
      <c r="C22" s="216" t="s">
        <v>38</v>
      </c>
      <c r="D22" s="217">
        <v>109919.48</v>
      </c>
      <c r="E22" s="218">
        <v>107578.21</v>
      </c>
      <c r="F22" s="217">
        <v>190000</v>
      </c>
      <c r="G22" s="219">
        <v>190000</v>
      </c>
      <c r="H22" s="217">
        <v>190000</v>
      </c>
      <c r="I22" s="217">
        <v>190000</v>
      </c>
      <c r="J22" s="217">
        <v>190000</v>
      </c>
      <c r="K22" s="220">
        <v>190000</v>
      </c>
      <c r="L22" s="217">
        <v>950000</v>
      </c>
    </row>
    <row r="23" spans="1:12" ht="13.5" customHeight="1">
      <c r="A23" s="215" t="s">
        <v>206</v>
      </c>
      <c r="B23" s="215" t="s">
        <v>332</v>
      </c>
      <c r="C23" s="216" t="s">
        <v>88</v>
      </c>
      <c r="D23" s="217">
        <v>0</v>
      </c>
      <c r="E23" s="218">
        <v>77460.31</v>
      </c>
      <c r="F23" s="217">
        <v>0</v>
      </c>
      <c r="G23" s="219">
        <v>0</v>
      </c>
      <c r="H23" s="217">
        <v>0</v>
      </c>
      <c r="I23" s="217">
        <v>0</v>
      </c>
      <c r="J23" s="217">
        <v>0</v>
      </c>
      <c r="K23" s="220"/>
      <c r="L23" s="217">
        <v>0</v>
      </c>
    </row>
    <row r="24" spans="1:12" ht="13.5" customHeight="1">
      <c r="A24" s="215" t="s">
        <v>206</v>
      </c>
      <c r="B24" s="215" t="s">
        <v>409</v>
      </c>
      <c r="C24" s="216" t="s">
        <v>408</v>
      </c>
      <c r="D24" s="217">
        <v>0</v>
      </c>
      <c r="E24" s="218">
        <v>0</v>
      </c>
      <c r="F24" s="217">
        <v>0</v>
      </c>
      <c r="G24" s="219"/>
      <c r="H24" s="217"/>
      <c r="I24" s="217"/>
      <c r="J24" s="217"/>
      <c r="K24" s="220"/>
      <c r="L24" s="217"/>
    </row>
    <row r="25" spans="1:12" ht="13.5" customHeight="1">
      <c r="A25" s="215" t="s">
        <v>206</v>
      </c>
      <c r="B25" s="215" t="s">
        <v>411</v>
      </c>
      <c r="C25" s="216" t="s">
        <v>410</v>
      </c>
      <c r="D25" s="217">
        <v>10380</v>
      </c>
      <c r="E25" s="218">
        <v>0</v>
      </c>
      <c r="F25" s="217">
        <v>0</v>
      </c>
      <c r="G25" s="219"/>
      <c r="H25" s="217"/>
      <c r="I25" s="217"/>
      <c r="J25" s="217"/>
      <c r="K25" s="220"/>
      <c r="L25" s="217"/>
    </row>
    <row r="26" spans="1:12" ht="13.5" customHeight="1">
      <c r="A26" s="215" t="s">
        <v>206</v>
      </c>
      <c r="B26" s="215" t="s">
        <v>412</v>
      </c>
      <c r="C26" s="216" t="s">
        <v>49</v>
      </c>
      <c r="D26" s="217">
        <v>11134.22</v>
      </c>
      <c r="E26" s="218">
        <v>682907.29</v>
      </c>
      <c r="F26" s="217">
        <v>0</v>
      </c>
      <c r="G26" s="219">
        <v>0</v>
      </c>
      <c r="H26" s="217">
        <v>0</v>
      </c>
      <c r="I26" s="217">
        <v>0</v>
      </c>
      <c r="J26" s="217">
        <v>0</v>
      </c>
      <c r="K26" s="220"/>
      <c r="L26" s="217">
        <v>0</v>
      </c>
    </row>
    <row r="27" spans="1:12" ht="13.5" customHeight="1">
      <c r="A27" s="215" t="s">
        <v>206</v>
      </c>
      <c r="B27" s="215" t="s">
        <v>416</v>
      </c>
      <c r="C27" s="216" t="s">
        <v>415</v>
      </c>
      <c r="D27" s="217">
        <v>1181</v>
      </c>
      <c r="E27" s="218">
        <v>0</v>
      </c>
      <c r="F27" s="217">
        <v>0</v>
      </c>
      <c r="G27" s="219"/>
      <c r="H27" s="217"/>
      <c r="I27" s="217"/>
      <c r="J27" s="217"/>
      <c r="K27" s="220"/>
      <c r="L27" s="217"/>
    </row>
    <row r="28" spans="1:12" ht="13.5" customHeight="1">
      <c r="A28" s="215" t="s">
        <v>206</v>
      </c>
      <c r="B28" s="215" t="s">
        <v>417</v>
      </c>
      <c r="C28" s="216" t="s">
        <v>96</v>
      </c>
      <c r="D28" s="217">
        <v>0</v>
      </c>
      <c r="E28" s="218">
        <v>0</v>
      </c>
      <c r="F28" s="217">
        <v>0</v>
      </c>
      <c r="G28" s="219">
        <v>0</v>
      </c>
      <c r="H28" s="217">
        <v>0</v>
      </c>
      <c r="I28" s="217">
        <v>0</v>
      </c>
      <c r="J28" s="217">
        <v>0</v>
      </c>
      <c r="K28" s="220"/>
      <c r="L28" s="217">
        <v>0</v>
      </c>
    </row>
    <row r="29" spans="1:12" ht="13.5" customHeight="1">
      <c r="A29" s="215" t="s">
        <v>206</v>
      </c>
      <c r="B29" s="215" t="s">
        <v>419</v>
      </c>
      <c r="C29" s="216" t="s">
        <v>418</v>
      </c>
      <c r="D29" s="217">
        <v>490296.95</v>
      </c>
      <c r="E29" s="218">
        <v>444436.27</v>
      </c>
      <c r="F29" s="217">
        <v>0</v>
      </c>
      <c r="G29" s="219"/>
      <c r="H29" s="217"/>
      <c r="I29" s="217"/>
      <c r="J29" s="217"/>
      <c r="K29" s="220"/>
      <c r="L29" s="217"/>
    </row>
    <row r="30" spans="1:12" ht="13.5" customHeight="1">
      <c r="A30" s="215" t="s">
        <v>206</v>
      </c>
      <c r="B30" s="215" t="s">
        <v>519</v>
      </c>
      <c r="C30" s="216" t="s">
        <v>518</v>
      </c>
      <c r="D30" s="217">
        <v>677.94</v>
      </c>
      <c r="E30" s="218">
        <v>653</v>
      </c>
      <c r="F30" s="217"/>
      <c r="G30" s="219"/>
      <c r="H30" s="217"/>
      <c r="I30" s="217"/>
      <c r="J30" s="217"/>
      <c r="K30" s="220"/>
      <c r="L30" s="217"/>
    </row>
    <row r="31" spans="1:12" ht="13.5" customHeight="1">
      <c r="A31" s="215" t="s">
        <v>206</v>
      </c>
      <c r="B31" s="215" t="s">
        <v>564</v>
      </c>
      <c r="C31" s="216" t="s">
        <v>565</v>
      </c>
      <c r="D31" s="217">
        <v>2260</v>
      </c>
      <c r="E31" s="218">
        <v>0</v>
      </c>
      <c r="F31" s="217"/>
      <c r="G31" s="219"/>
      <c r="H31" s="217"/>
      <c r="I31" s="217"/>
      <c r="J31" s="217"/>
      <c r="K31" s="220"/>
      <c r="L31" s="217"/>
    </row>
    <row r="32" spans="1:12" ht="13.5" customHeight="1">
      <c r="A32" s="215" t="s">
        <v>206</v>
      </c>
      <c r="B32" s="215" t="s">
        <v>521</v>
      </c>
      <c r="C32" s="216" t="s">
        <v>520</v>
      </c>
      <c r="D32" s="217">
        <v>326856.17</v>
      </c>
      <c r="E32" s="218">
        <v>18064.55</v>
      </c>
      <c r="F32" s="217"/>
      <c r="G32" s="219"/>
      <c r="H32" s="217"/>
      <c r="I32" s="217"/>
      <c r="J32" s="217"/>
      <c r="K32" s="220"/>
      <c r="L32" s="217"/>
    </row>
    <row r="33" spans="1:12" ht="13.5" customHeight="1">
      <c r="A33" s="215" t="s">
        <v>206</v>
      </c>
      <c r="B33" s="215" t="s">
        <v>421</v>
      </c>
      <c r="C33" s="216" t="s">
        <v>420</v>
      </c>
      <c r="D33" s="217">
        <v>6567.42</v>
      </c>
      <c r="E33" s="218">
        <v>12000</v>
      </c>
      <c r="F33" s="217">
        <v>0</v>
      </c>
      <c r="G33" s="219"/>
      <c r="H33" s="217"/>
      <c r="I33" s="217"/>
      <c r="J33" s="217"/>
      <c r="K33" s="220"/>
      <c r="L33" s="217"/>
    </row>
    <row r="34" spans="1:12" ht="13.5" customHeight="1">
      <c r="A34" s="215" t="s">
        <v>206</v>
      </c>
      <c r="B34" s="215" t="s">
        <v>566</v>
      </c>
      <c r="C34" s="216" t="s">
        <v>567</v>
      </c>
      <c r="D34" s="217">
        <v>2150</v>
      </c>
      <c r="E34" s="218">
        <v>0</v>
      </c>
      <c r="F34" s="217"/>
      <c r="G34" s="219"/>
      <c r="H34" s="217"/>
      <c r="I34" s="217"/>
      <c r="J34" s="217"/>
      <c r="K34" s="220"/>
      <c r="L34" s="217"/>
    </row>
    <row r="35" spans="1:12" ht="13.5" customHeight="1">
      <c r="A35" s="215" t="s">
        <v>206</v>
      </c>
      <c r="B35" s="215" t="s">
        <v>423</v>
      </c>
      <c r="C35" s="216" t="s">
        <v>422</v>
      </c>
      <c r="D35" s="217">
        <v>12285.26</v>
      </c>
      <c r="E35" s="218">
        <v>28610.05</v>
      </c>
      <c r="F35" s="217">
        <v>0</v>
      </c>
      <c r="G35" s="219"/>
      <c r="H35" s="217"/>
      <c r="I35" s="217"/>
      <c r="J35" s="217"/>
      <c r="K35" s="220"/>
      <c r="L35" s="217"/>
    </row>
    <row r="36" spans="1:12" ht="13.5" customHeight="1">
      <c r="A36" s="215" t="s">
        <v>206</v>
      </c>
      <c r="B36" s="215" t="s">
        <v>425</v>
      </c>
      <c r="C36" s="216" t="s">
        <v>424</v>
      </c>
      <c r="D36" s="217">
        <v>186348.64</v>
      </c>
      <c r="E36" s="218">
        <v>167744.32999999999</v>
      </c>
      <c r="F36" s="217">
        <v>0</v>
      </c>
      <c r="G36" s="219"/>
      <c r="H36" s="217"/>
      <c r="I36" s="217"/>
      <c r="J36" s="217"/>
      <c r="K36" s="220"/>
      <c r="L36" s="217"/>
    </row>
    <row r="37" spans="1:12" ht="13.5" customHeight="1">
      <c r="A37" s="215" t="s">
        <v>206</v>
      </c>
      <c r="B37" s="215" t="s">
        <v>427</v>
      </c>
      <c r="C37" s="216" t="s">
        <v>426</v>
      </c>
      <c r="D37" s="217">
        <v>111065</v>
      </c>
      <c r="E37" s="218">
        <v>88935</v>
      </c>
      <c r="F37" s="217">
        <v>0</v>
      </c>
      <c r="G37" s="219"/>
      <c r="H37" s="217"/>
      <c r="I37" s="217"/>
      <c r="J37" s="217"/>
      <c r="K37" s="220"/>
      <c r="L37" s="217"/>
    </row>
    <row r="38" spans="1:12" ht="13.5" customHeight="1">
      <c r="A38" s="215" t="s">
        <v>206</v>
      </c>
      <c r="B38" s="215" t="s">
        <v>429</v>
      </c>
      <c r="C38" s="216" t="s">
        <v>428</v>
      </c>
      <c r="D38" s="217">
        <v>79625.94</v>
      </c>
      <c r="E38" s="218">
        <v>103907.11</v>
      </c>
      <c r="F38" s="217">
        <v>0</v>
      </c>
      <c r="G38" s="219"/>
      <c r="H38" s="217"/>
      <c r="I38" s="217"/>
      <c r="J38" s="217"/>
      <c r="K38" s="220"/>
      <c r="L38" s="217"/>
    </row>
    <row r="39" spans="1:12" ht="13.5" customHeight="1">
      <c r="A39" s="215" t="s">
        <v>206</v>
      </c>
      <c r="B39" s="215" t="s">
        <v>523</v>
      </c>
      <c r="C39" s="216" t="s">
        <v>522</v>
      </c>
      <c r="D39" s="217">
        <v>0</v>
      </c>
      <c r="E39" s="218">
        <v>5395</v>
      </c>
      <c r="F39" s="217"/>
      <c r="G39" s="219"/>
      <c r="H39" s="217"/>
      <c r="I39" s="217"/>
      <c r="J39" s="217"/>
      <c r="K39" s="220"/>
      <c r="L39" s="217"/>
    </row>
    <row r="40" spans="1:12" ht="13.5" customHeight="1">
      <c r="A40" s="215" t="s">
        <v>206</v>
      </c>
      <c r="B40" s="215" t="s">
        <v>527</v>
      </c>
      <c r="C40" s="216" t="s">
        <v>526</v>
      </c>
      <c r="D40" s="217">
        <v>0</v>
      </c>
      <c r="E40" s="218">
        <v>783.4</v>
      </c>
      <c r="F40" s="217"/>
      <c r="G40" s="219"/>
      <c r="H40" s="217"/>
      <c r="I40" s="217"/>
      <c r="J40" s="217"/>
      <c r="K40" s="220"/>
      <c r="L40" s="217"/>
    </row>
    <row r="41" spans="1:12" ht="13.5" customHeight="1">
      <c r="A41" s="215" t="s">
        <v>206</v>
      </c>
      <c r="B41" s="215" t="s">
        <v>431</v>
      </c>
      <c r="C41" s="216" t="s">
        <v>430</v>
      </c>
      <c r="D41" s="217">
        <v>104635.03</v>
      </c>
      <c r="E41" s="218">
        <v>14028.43</v>
      </c>
      <c r="F41" s="217">
        <v>0</v>
      </c>
      <c r="G41" s="219"/>
      <c r="H41" s="217"/>
      <c r="I41" s="217"/>
      <c r="J41" s="217"/>
      <c r="K41" s="220"/>
      <c r="L41" s="217"/>
    </row>
    <row r="42" spans="1:12" ht="13.5" customHeight="1">
      <c r="A42" s="215" t="s">
        <v>206</v>
      </c>
      <c r="B42" s="215" t="s">
        <v>433</v>
      </c>
      <c r="C42" s="216" t="s">
        <v>432</v>
      </c>
      <c r="D42" s="217">
        <v>0</v>
      </c>
      <c r="E42" s="218">
        <v>7125</v>
      </c>
      <c r="F42" s="217">
        <v>0</v>
      </c>
      <c r="G42" s="219"/>
      <c r="H42" s="217"/>
      <c r="I42" s="217"/>
      <c r="J42" s="217"/>
      <c r="K42" s="220"/>
      <c r="L42" s="217"/>
    </row>
    <row r="43" spans="1:12" ht="13.5" customHeight="1">
      <c r="A43" s="215" t="s">
        <v>206</v>
      </c>
      <c r="B43" s="215" t="s">
        <v>435</v>
      </c>
      <c r="C43" s="216" t="s">
        <v>434</v>
      </c>
      <c r="D43" s="217">
        <v>5580.5</v>
      </c>
      <c r="E43" s="218">
        <v>0</v>
      </c>
      <c r="F43" s="217">
        <v>0</v>
      </c>
      <c r="G43" s="219"/>
      <c r="H43" s="217"/>
      <c r="I43" s="217"/>
      <c r="J43" s="217"/>
      <c r="K43" s="220"/>
      <c r="L43" s="217"/>
    </row>
    <row r="44" spans="1:12" ht="13.5" customHeight="1">
      <c r="A44" s="215" t="s">
        <v>206</v>
      </c>
      <c r="B44" s="215" t="s">
        <v>529</v>
      </c>
      <c r="C44" s="216" t="s">
        <v>528</v>
      </c>
      <c r="D44" s="217">
        <v>328.1</v>
      </c>
      <c r="E44" s="218">
        <v>125.98</v>
      </c>
      <c r="F44" s="217"/>
      <c r="G44" s="219"/>
      <c r="H44" s="217"/>
      <c r="I44" s="217"/>
      <c r="J44" s="217"/>
      <c r="K44" s="220"/>
      <c r="L44" s="217"/>
    </row>
    <row r="45" spans="1:12" ht="13.5" customHeight="1">
      <c r="A45" s="215" t="s">
        <v>206</v>
      </c>
      <c r="B45" s="215" t="s">
        <v>437</v>
      </c>
      <c r="C45" s="216" t="s">
        <v>436</v>
      </c>
      <c r="D45" s="217">
        <v>5667.25</v>
      </c>
      <c r="E45" s="218">
        <v>12222.05</v>
      </c>
      <c r="F45" s="217">
        <v>0</v>
      </c>
      <c r="G45" s="219"/>
      <c r="H45" s="217"/>
      <c r="I45" s="217"/>
      <c r="J45" s="217"/>
      <c r="K45" s="220"/>
      <c r="L45" s="217"/>
    </row>
    <row r="46" spans="1:12" ht="13.5" customHeight="1">
      <c r="A46" s="215" t="s">
        <v>206</v>
      </c>
      <c r="B46" s="215" t="s">
        <v>439</v>
      </c>
      <c r="C46" s="216" t="s">
        <v>438</v>
      </c>
      <c r="D46" s="217">
        <v>3376.09</v>
      </c>
      <c r="E46" s="218">
        <v>1995</v>
      </c>
      <c r="F46" s="217">
        <v>0</v>
      </c>
      <c r="G46" s="219"/>
      <c r="H46" s="217"/>
      <c r="I46" s="217"/>
      <c r="J46" s="217"/>
      <c r="K46" s="220"/>
      <c r="L46" s="217"/>
    </row>
    <row r="47" spans="1:12" ht="13.5" customHeight="1">
      <c r="A47" s="215" t="s">
        <v>206</v>
      </c>
      <c r="B47" s="215" t="s">
        <v>441</v>
      </c>
      <c r="C47" s="216" t="s">
        <v>440</v>
      </c>
      <c r="D47" s="217">
        <v>100376.11</v>
      </c>
      <c r="E47" s="218">
        <v>218292.11</v>
      </c>
      <c r="F47" s="217">
        <v>0</v>
      </c>
      <c r="G47" s="219"/>
      <c r="H47" s="217"/>
      <c r="I47" s="217"/>
      <c r="J47" s="217"/>
      <c r="K47" s="220"/>
      <c r="L47" s="217"/>
    </row>
    <row r="48" spans="1:12" ht="13.5" customHeight="1">
      <c r="A48" s="215" t="s">
        <v>206</v>
      </c>
      <c r="B48" s="215" t="s">
        <v>443</v>
      </c>
      <c r="C48" s="216" t="s">
        <v>442</v>
      </c>
      <c r="D48" s="217">
        <v>0</v>
      </c>
      <c r="E48" s="218">
        <v>24457.01</v>
      </c>
      <c r="F48" s="217">
        <v>0</v>
      </c>
      <c r="G48" s="219"/>
      <c r="H48" s="217"/>
      <c r="I48" s="217"/>
      <c r="J48" s="217"/>
      <c r="K48" s="220"/>
      <c r="L48" s="217"/>
    </row>
    <row r="49" spans="1:12" ht="13.5" customHeight="1">
      <c r="A49" s="215" t="s">
        <v>206</v>
      </c>
      <c r="B49" s="215" t="s">
        <v>445</v>
      </c>
      <c r="C49" s="216" t="s">
        <v>444</v>
      </c>
      <c r="D49" s="217">
        <v>0</v>
      </c>
      <c r="E49" s="218">
        <v>39990</v>
      </c>
      <c r="F49" s="217">
        <v>0</v>
      </c>
      <c r="G49" s="219"/>
      <c r="H49" s="217"/>
      <c r="I49" s="217"/>
      <c r="J49" s="217"/>
      <c r="K49" s="220"/>
      <c r="L49" s="217"/>
    </row>
    <row r="50" spans="1:12" ht="13.5" customHeight="1">
      <c r="A50" s="215" t="s">
        <v>206</v>
      </c>
      <c r="B50" s="215" t="s">
        <v>447</v>
      </c>
      <c r="C50" s="216" t="s">
        <v>446</v>
      </c>
      <c r="D50" s="217">
        <v>0</v>
      </c>
      <c r="E50" s="218">
        <v>2000</v>
      </c>
      <c r="F50" s="217">
        <v>0</v>
      </c>
      <c r="G50" s="219"/>
      <c r="H50" s="217"/>
      <c r="I50" s="217"/>
      <c r="J50" s="217"/>
      <c r="K50" s="220"/>
      <c r="L50" s="217"/>
    </row>
    <row r="51" spans="1:12" ht="13.5" customHeight="1">
      <c r="A51" s="215" t="s">
        <v>206</v>
      </c>
      <c r="B51" s="215" t="s">
        <v>449</v>
      </c>
      <c r="C51" s="216" t="s">
        <v>448</v>
      </c>
      <c r="D51" s="217">
        <v>34350.5</v>
      </c>
      <c r="E51" s="218">
        <v>10761.1</v>
      </c>
      <c r="F51" s="217">
        <v>0</v>
      </c>
      <c r="G51" s="219"/>
      <c r="H51" s="217"/>
      <c r="I51" s="217"/>
      <c r="J51" s="217"/>
      <c r="K51" s="220"/>
      <c r="L51" s="217"/>
    </row>
    <row r="52" spans="1:12" ht="13.5" customHeight="1">
      <c r="A52" s="215" t="s">
        <v>206</v>
      </c>
      <c r="B52" s="215" t="s">
        <v>451</v>
      </c>
      <c r="C52" s="216" t="s">
        <v>450</v>
      </c>
      <c r="D52" s="217">
        <v>44258</v>
      </c>
      <c r="E52" s="218">
        <v>0</v>
      </c>
      <c r="F52" s="217">
        <v>0</v>
      </c>
      <c r="G52" s="219"/>
      <c r="H52" s="217"/>
      <c r="I52" s="217"/>
      <c r="J52" s="217"/>
      <c r="K52" s="220"/>
      <c r="L52" s="217"/>
    </row>
    <row r="53" spans="1:12" ht="13.5" customHeight="1">
      <c r="A53" s="215" t="s">
        <v>206</v>
      </c>
      <c r="B53" s="215" t="s">
        <v>568</v>
      </c>
      <c r="C53" s="216" t="s">
        <v>569</v>
      </c>
      <c r="D53" s="217"/>
      <c r="E53" s="218"/>
      <c r="F53" s="217"/>
      <c r="G53" s="219"/>
      <c r="H53" s="217"/>
      <c r="I53" s="217"/>
      <c r="J53" s="217"/>
      <c r="K53" s="220"/>
      <c r="L53" s="217"/>
    </row>
    <row r="54" spans="1:12" ht="13.5" customHeight="1">
      <c r="A54" s="215" t="s">
        <v>206</v>
      </c>
      <c r="B54" s="215" t="s">
        <v>570</v>
      </c>
      <c r="C54" s="216" t="s">
        <v>571</v>
      </c>
      <c r="D54" s="217"/>
      <c r="E54" s="218"/>
      <c r="F54" s="217"/>
      <c r="G54" s="219"/>
      <c r="H54" s="217"/>
      <c r="I54" s="217"/>
      <c r="J54" s="217"/>
      <c r="K54" s="220"/>
      <c r="L54" s="217"/>
    </row>
    <row r="55" spans="1:12" ht="13.5" customHeight="1">
      <c r="A55" s="215" t="s">
        <v>206</v>
      </c>
      <c r="B55" s="215" t="s">
        <v>531</v>
      </c>
      <c r="C55" s="216" t="s">
        <v>530</v>
      </c>
      <c r="D55" s="217"/>
      <c r="E55" s="218">
        <v>600</v>
      </c>
      <c r="F55" s="217"/>
      <c r="G55" s="219"/>
      <c r="H55" s="217"/>
      <c r="I55" s="217"/>
      <c r="J55" s="217"/>
      <c r="K55" s="220"/>
      <c r="L55" s="217"/>
    </row>
    <row r="56" spans="1:12" ht="13.5" customHeight="1">
      <c r="A56" s="215" t="s">
        <v>206</v>
      </c>
      <c r="B56" s="215" t="s">
        <v>453</v>
      </c>
      <c r="C56" s="216" t="s">
        <v>452</v>
      </c>
      <c r="D56" s="217"/>
      <c r="E56" s="218">
        <v>10137.31</v>
      </c>
      <c r="F56" s="217">
        <v>0</v>
      </c>
      <c r="G56" s="219"/>
      <c r="H56" s="217"/>
      <c r="I56" s="217"/>
      <c r="J56" s="217"/>
      <c r="K56" s="220"/>
      <c r="L56" s="217"/>
    </row>
    <row r="57" spans="1:12" ht="13.5" customHeight="1">
      <c r="A57" s="215" t="s">
        <v>206</v>
      </c>
      <c r="B57" s="215" t="s">
        <v>455</v>
      </c>
      <c r="C57" s="216" t="s">
        <v>454</v>
      </c>
      <c r="D57" s="217"/>
      <c r="E57" s="218"/>
      <c r="F57" s="217">
        <v>0</v>
      </c>
      <c r="G57" s="219"/>
      <c r="H57" s="217"/>
      <c r="I57" s="217"/>
      <c r="J57" s="217"/>
      <c r="K57" s="220"/>
      <c r="L57" s="217"/>
    </row>
    <row r="58" spans="1:12" ht="13.5" customHeight="1">
      <c r="A58" s="215" t="s">
        <v>206</v>
      </c>
      <c r="B58" s="215" t="s">
        <v>457</v>
      </c>
      <c r="C58" s="216" t="s">
        <v>456</v>
      </c>
      <c r="D58" s="217"/>
      <c r="E58" s="218"/>
      <c r="F58" s="217">
        <v>0</v>
      </c>
      <c r="G58" s="219"/>
      <c r="H58" s="217"/>
      <c r="I58" s="217"/>
      <c r="J58" s="217"/>
      <c r="K58" s="220"/>
      <c r="L58" s="217"/>
    </row>
    <row r="59" spans="1:12" ht="13.5" customHeight="1">
      <c r="A59" s="215" t="s">
        <v>206</v>
      </c>
      <c r="B59" s="215" t="s">
        <v>459</v>
      </c>
      <c r="C59" s="216" t="s">
        <v>458</v>
      </c>
      <c r="D59" s="217"/>
      <c r="E59" s="218"/>
      <c r="F59" s="217">
        <v>0</v>
      </c>
      <c r="G59" s="219"/>
      <c r="H59" s="217"/>
      <c r="I59" s="217"/>
      <c r="J59" s="217"/>
      <c r="K59" s="220"/>
      <c r="L59" s="217"/>
    </row>
    <row r="60" spans="1:12" ht="13.5" customHeight="1">
      <c r="A60" s="215" t="s">
        <v>206</v>
      </c>
      <c r="B60" s="215" t="s">
        <v>461</v>
      </c>
      <c r="C60" s="216" t="s">
        <v>460</v>
      </c>
      <c r="D60" s="217"/>
      <c r="E60" s="218"/>
      <c r="F60" s="217">
        <v>0</v>
      </c>
      <c r="G60" s="219"/>
      <c r="H60" s="217"/>
      <c r="I60" s="217"/>
      <c r="J60" s="217"/>
      <c r="K60" s="220"/>
      <c r="L60" s="217"/>
    </row>
    <row r="61" spans="1:12" ht="13.5" customHeight="1">
      <c r="A61" s="215" t="s">
        <v>206</v>
      </c>
      <c r="B61" s="215" t="s">
        <v>533</v>
      </c>
      <c r="C61" s="216" t="s">
        <v>532</v>
      </c>
      <c r="D61" s="217">
        <v>9193.75</v>
      </c>
      <c r="E61" s="218">
        <v>31190</v>
      </c>
      <c r="F61" s="217"/>
      <c r="G61" s="219"/>
      <c r="H61" s="217"/>
      <c r="I61" s="217"/>
      <c r="J61" s="217"/>
      <c r="K61" s="220"/>
      <c r="L61" s="217"/>
    </row>
    <row r="62" spans="1:12" ht="13.5" customHeight="1">
      <c r="A62" s="215" t="s">
        <v>206</v>
      </c>
      <c r="B62" s="215" t="s">
        <v>466</v>
      </c>
      <c r="C62" s="216" t="s">
        <v>465</v>
      </c>
      <c r="D62" s="217">
        <v>0</v>
      </c>
      <c r="E62" s="218">
        <v>0</v>
      </c>
      <c r="F62" s="217">
        <v>0</v>
      </c>
      <c r="G62" s="219"/>
      <c r="H62" s="217"/>
      <c r="I62" s="217"/>
      <c r="J62" s="217"/>
      <c r="K62" s="220"/>
      <c r="L62" s="217"/>
    </row>
    <row r="63" spans="1:12" ht="13.5" customHeight="1">
      <c r="A63" s="215" t="s">
        <v>206</v>
      </c>
      <c r="B63" s="215" t="s">
        <v>534</v>
      </c>
      <c r="C63" s="216" t="s">
        <v>66</v>
      </c>
      <c r="D63" s="217">
        <v>0</v>
      </c>
      <c r="E63" s="218">
        <v>2500</v>
      </c>
      <c r="F63" s="217">
        <v>0</v>
      </c>
      <c r="G63" s="219">
        <v>0</v>
      </c>
      <c r="H63" s="217">
        <v>0</v>
      </c>
      <c r="I63" s="217">
        <v>0</v>
      </c>
      <c r="J63" s="217">
        <v>0</v>
      </c>
      <c r="K63" s="220"/>
      <c r="L63" s="217">
        <v>0</v>
      </c>
    </row>
    <row r="64" spans="1:12" ht="13.5" customHeight="1">
      <c r="A64" s="215" t="s">
        <v>206</v>
      </c>
      <c r="B64" s="215" t="s">
        <v>575</v>
      </c>
      <c r="C64" s="216" t="s">
        <v>576</v>
      </c>
      <c r="D64" s="217"/>
      <c r="E64" s="218"/>
      <c r="F64" s="217"/>
      <c r="G64" s="219"/>
      <c r="H64" s="217"/>
      <c r="I64" s="217"/>
      <c r="J64" s="217"/>
      <c r="K64" s="220"/>
      <c r="L64" s="217"/>
    </row>
    <row r="65" spans="1:12" ht="13.5" customHeight="1">
      <c r="A65" s="215" t="s">
        <v>206</v>
      </c>
      <c r="B65" s="215" t="s">
        <v>468</v>
      </c>
      <c r="C65" s="216" t="s">
        <v>467</v>
      </c>
      <c r="D65" s="217"/>
      <c r="E65" s="218">
        <v>227655.46</v>
      </c>
      <c r="F65" s="217">
        <v>0</v>
      </c>
      <c r="G65" s="219"/>
      <c r="H65" s="217"/>
      <c r="I65" s="217"/>
      <c r="J65" s="217"/>
      <c r="K65" s="220"/>
      <c r="L65" s="217"/>
    </row>
    <row r="66" spans="1:12" ht="13.5" customHeight="1">
      <c r="A66" s="215" t="s">
        <v>206</v>
      </c>
      <c r="B66" s="215" t="s">
        <v>496</v>
      </c>
      <c r="C66" s="216" t="s">
        <v>134</v>
      </c>
      <c r="D66" s="217">
        <v>8991</v>
      </c>
      <c r="E66" s="218">
        <v>12866.12</v>
      </c>
      <c r="F66" s="217">
        <v>0</v>
      </c>
      <c r="G66" s="219">
        <v>0</v>
      </c>
      <c r="H66" s="217">
        <v>0</v>
      </c>
      <c r="I66" s="217">
        <v>0</v>
      </c>
      <c r="J66" s="217">
        <v>0</v>
      </c>
      <c r="K66" s="220"/>
      <c r="L66" s="217">
        <v>0</v>
      </c>
    </row>
    <row r="67" spans="1:12" ht="13.5" customHeight="1">
      <c r="A67" s="215" t="s">
        <v>206</v>
      </c>
      <c r="B67" s="215" t="s">
        <v>497</v>
      </c>
      <c r="C67" s="216" t="s">
        <v>24</v>
      </c>
      <c r="D67" s="217">
        <v>10626.43</v>
      </c>
      <c r="E67" s="218">
        <v>143535.81</v>
      </c>
      <c r="F67" s="217">
        <v>0</v>
      </c>
      <c r="G67" s="219">
        <v>0</v>
      </c>
      <c r="H67" s="217">
        <v>0</v>
      </c>
      <c r="I67" s="217">
        <v>0</v>
      </c>
      <c r="J67" s="217">
        <v>0</v>
      </c>
      <c r="K67" s="220"/>
      <c r="L67" s="217">
        <v>0</v>
      </c>
    </row>
    <row r="68" spans="1:12" ht="13.5" customHeight="1">
      <c r="A68" s="215" t="s">
        <v>206</v>
      </c>
      <c r="B68" s="215" t="s">
        <v>498</v>
      </c>
      <c r="C68" s="216" t="s">
        <v>87</v>
      </c>
      <c r="D68" s="217">
        <v>18682.48</v>
      </c>
      <c r="E68" s="218">
        <v>619070.47</v>
      </c>
      <c r="F68" s="217">
        <v>0</v>
      </c>
      <c r="G68" s="219">
        <v>0</v>
      </c>
      <c r="H68" s="217">
        <v>0</v>
      </c>
      <c r="I68" s="217">
        <v>0</v>
      </c>
      <c r="J68" s="217">
        <v>0</v>
      </c>
      <c r="K68" s="220"/>
      <c r="L68" s="217">
        <v>0</v>
      </c>
    </row>
    <row r="69" spans="1:12" ht="13.5" customHeight="1">
      <c r="A69" s="215" t="s">
        <v>206</v>
      </c>
      <c r="B69" s="215" t="s">
        <v>499</v>
      </c>
      <c r="C69" s="216" t="s">
        <v>32</v>
      </c>
      <c r="D69" s="217">
        <v>95365.01</v>
      </c>
      <c r="E69" s="218">
        <v>14860.53</v>
      </c>
      <c r="F69" s="217">
        <v>0</v>
      </c>
      <c r="G69" s="219">
        <v>0</v>
      </c>
      <c r="H69" s="217">
        <v>0</v>
      </c>
      <c r="I69" s="217">
        <v>0</v>
      </c>
      <c r="J69" s="217">
        <v>0</v>
      </c>
      <c r="K69" s="220"/>
      <c r="L69" s="217">
        <v>0</v>
      </c>
    </row>
    <row r="70" spans="1:12" ht="13.5" customHeight="1">
      <c r="A70" s="215" t="s">
        <v>207</v>
      </c>
      <c r="B70" s="215" t="s">
        <v>122</v>
      </c>
      <c r="C70" s="216" t="s">
        <v>111</v>
      </c>
      <c r="D70" s="217">
        <v>0</v>
      </c>
      <c r="E70" s="218">
        <v>138032.69</v>
      </c>
      <c r="F70" s="217">
        <v>50000</v>
      </c>
      <c r="G70" s="219">
        <v>150000</v>
      </c>
      <c r="H70" s="217">
        <v>50000</v>
      </c>
      <c r="I70" s="217">
        <v>150000</v>
      </c>
      <c r="J70" s="217">
        <v>50000</v>
      </c>
      <c r="K70" s="220">
        <v>150000</v>
      </c>
      <c r="L70" s="217">
        <v>550000</v>
      </c>
    </row>
    <row r="71" spans="1:12" ht="13.5" customHeight="1">
      <c r="A71" s="215" t="s">
        <v>207</v>
      </c>
      <c r="B71" s="215" t="s">
        <v>28</v>
      </c>
      <c r="C71" s="216" t="s">
        <v>43</v>
      </c>
      <c r="D71" s="217">
        <v>0</v>
      </c>
      <c r="E71" s="218">
        <v>25389.64</v>
      </c>
      <c r="F71" s="217">
        <v>40000</v>
      </c>
      <c r="G71" s="219">
        <v>40000</v>
      </c>
      <c r="H71" s="217">
        <v>40000</v>
      </c>
      <c r="I71" s="217">
        <v>40000</v>
      </c>
      <c r="J71" s="217">
        <v>40000</v>
      </c>
      <c r="K71" s="220">
        <v>40000</v>
      </c>
      <c r="L71" s="217">
        <v>200000</v>
      </c>
    </row>
    <row r="72" spans="1:12" ht="13.5" customHeight="1">
      <c r="A72" s="215" t="s">
        <v>207</v>
      </c>
      <c r="B72" s="215" t="s">
        <v>36</v>
      </c>
      <c r="C72" s="216" t="s">
        <v>127</v>
      </c>
      <c r="D72" s="217">
        <v>69997.5</v>
      </c>
      <c r="E72" s="218">
        <v>0</v>
      </c>
      <c r="F72" s="217">
        <v>70000</v>
      </c>
      <c r="G72" s="219">
        <v>70000</v>
      </c>
      <c r="H72" s="217">
        <v>70000</v>
      </c>
      <c r="I72" s="217">
        <v>70000</v>
      </c>
      <c r="J72" s="217">
        <v>70000</v>
      </c>
      <c r="K72" s="220">
        <v>70000</v>
      </c>
      <c r="L72" s="217">
        <v>350000</v>
      </c>
    </row>
    <row r="73" spans="1:12" ht="13.5" customHeight="1">
      <c r="A73" s="215" t="s">
        <v>207</v>
      </c>
      <c r="B73" s="215" t="s">
        <v>1</v>
      </c>
      <c r="C73" s="216" t="s">
        <v>65</v>
      </c>
      <c r="D73" s="217">
        <v>93703.92</v>
      </c>
      <c r="E73" s="218">
        <v>1013</v>
      </c>
      <c r="F73" s="217">
        <v>150000</v>
      </c>
      <c r="G73" s="219">
        <v>200000</v>
      </c>
      <c r="H73" s="217">
        <v>150000</v>
      </c>
      <c r="I73" s="217">
        <v>200000</v>
      </c>
      <c r="J73" s="217">
        <v>150000</v>
      </c>
      <c r="K73" s="220">
        <v>200000</v>
      </c>
      <c r="L73" s="217">
        <v>900000</v>
      </c>
    </row>
    <row r="74" spans="1:12" ht="13.5" customHeight="1">
      <c r="A74" s="215" t="s">
        <v>207</v>
      </c>
      <c r="B74" s="215" t="s">
        <v>0</v>
      </c>
      <c r="C74" s="216" t="s">
        <v>108</v>
      </c>
      <c r="D74" s="217">
        <v>144739.25</v>
      </c>
      <c r="E74" s="218">
        <v>74307.850000000006</v>
      </c>
      <c r="F74" s="217">
        <v>600000</v>
      </c>
      <c r="G74" s="219">
        <v>700000</v>
      </c>
      <c r="H74" s="217">
        <v>700000</v>
      </c>
      <c r="I74" s="217">
        <v>800000</v>
      </c>
      <c r="J74" s="217">
        <v>800000</v>
      </c>
      <c r="K74" s="220">
        <v>800000</v>
      </c>
      <c r="L74" s="217">
        <v>3800000</v>
      </c>
    </row>
    <row r="75" spans="1:12" ht="13.5" customHeight="1">
      <c r="A75" s="215" t="s">
        <v>207</v>
      </c>
      <c r="B75" s="215" t="s">
        <v>212</v>
      </c>
      <c r="C75" s="216" t="s">
        <v>142</v>
      </c>
      <c r="D75" s="217"/>
      <c r="E75" s="218"/>
      <c r="F75" s="217">
        <v>0</v>
      </c>
      <c r="G75" s="219">
        <v>0</v>
      </c>
      <c r="H75" s="217">
        <v>0</v>
      </c>
      <c r="I75" s="217">
        <v>250000</v>
      </c>
      <c r="J75" s="217">
        <v>0</v>
      </c>
      <c r="K75" s="220">
        <v>0</v>
      </c>
      <c r="L75" s="217">
        <v>250000</v>
      </c>
    </row>
    <row r="76" spans="1:12" ht="13.5" customHeight="1">
      <c r="A76" s="215" t="s">
        <v>207</v>
      </c>
      <c r="B76" s="215" t="s">
        <v>407</v>
      </c>
      <c r="C76" s="216" t="s">
        <v>406</v>
      </c>
      <c r="D76" s="217"/>
      <c r="E76" s="218"/>
      <c r="F76" s="217">
        <v>0</v>
      </c>
      <c r="G76" s="219"/>
      <c r="H76" s="217"/>
      <c r="I76" s="217"/>
      <c r="J76" s="217"/>
      <c r="K76" s="220"/>
      <c r="L76" s="217"/>
    </row>
    <row r="77" spans="1:12" ht="13.5" customHeight="1">
      <c r="A77" s="215" t="s">
        <v>207</v>
      </c>
      <c r="B77" s="215" t="s">
        <v>525</v>
      </c>
      <c r="C77" s="216" t="s">
        <v>524</v>
      </c>
      <c r="D77" s="217">
        <v>4839.01</v>
      </c>
      <c r="E77" s="218">
        <v>91600</v>
      </c>
      <c r="F77" s="217"/>
      <c r="G77" s="219"/>
      <c r="H77" s="217"/>
      <c r="I77" s="217"/>
      <c r="J77" s="217"/>
      <c r="K77" s="220"/>
      <c r="L77" s="217"/>
    </row>
    <row r="78" spans="1:12" ht="13.5" customHeight="1">
      <c r="A78" s="215" t="s">
        <v>285</v>
      </c>
      <c r="B78" s="215" t="s">
        <v>269</v>
      </c>
      <c r="C78" s="216" t="s">
        <v>186</v>
      </c>
      <c r="D78" s="217"/>
      <c r="E78" s="218"/>
      <c r="F78" s="217"/>
      <c r="G78" s="219">
        <v>80000</v>
      </c>
      <c r="H78" s="217">
        <v>0</v>
      </c>
      <c r="I78" s="217">
        <v>0</v>
      </c>
      <c r="J78" s="217">
        <v>0</v>
      </c>
      <c r="K78" s="220">
        <v>0</v>
      </c>
      <c r="L78" s="217">
        <v>80000</v>
      </c>
    </row>
    <row r="79" spans="1:12" ht="13.5" customHeight="1">
      <c r="A79" s="215" t="s">
        <v>217</v>
      </c>
      <c r="B79" s="215" t="s">
        <v>572</v>
      </c>
      <c r="C79" s="216" t="s">
        <v>573</v>
      </c>
      <c r="D79" s="217">
        <v>72938.87</v>
      </c>
      <c r="E79" s="218">
        <v>0</v>
      </c>
      <c r="F79" s="217"/>
      <c r="G79" s="219"/>
      <c r="H79" s="217"/>
      <c r="I79" s="217"/>
      <c r="J79" s="217"/>
      <c r="K79" s="220"/>
      <c r="L79" s="217"/>
    </row>
    <row r="80" spans="1:12" ht="13.5" customHeight="1">
      <c r="A80" s="215" t="s">
        <v>217</v>
      </c>
      <c r="B80" s="215" t="s">
        <v>135</v>
      </c>
      <c r="C80" s="216" t="s">
        <v>45</v>
      </c>
      <c r="D80" s="217">
        <v>6200</v>
      </c>
      <c r="E80" s="218">
        <v>142897.62</v>
      </c>
      <c r="F80" s="217">
        <v>100000</v>
      </c>
      <c r="G80" s="219">
        <v>100000</v>
      </c>
      <c r="H80" s="217">
        <v>100000</v>
      </c>
      <c r="I80" s="217">
        <v>100000</v>
      </c>
      <c r="J80" s="217">
        <v>100000</v>
      </c>
      <c r="K80" s="220">
        <v>100000</v>
      </c>
      <c r="L80" s="217">
        <v>500000</v>
      </c>
    </row>
    <row r="81" spans="1:12" ht="13.5" customHeight="1">
      <c r="A81" s="215" t="s">
        <v>217</v>
      </c>
      <c r="B81" s="215" t="s">
        <v>40</v>
      </c>
      <c r="C81" s="216" t="s">
        <v>103</v>
      </c>
      <c r="D81" s="217">
        <v>5300</v>
      </c>
      <c r="E81" s="218">
        <v>0</v>
      </c>
      <c r="F81" s="217">
        <v>0</v>
      </c>
      <c r="G81" s="219">
        <v>0</v>
      </c>
      <c r="H81" s="217">
        <v>30000</v>
      </c>
      <c r="I81" s="217">
        <v>450000</v>
      </c>
      <c r="J81" s="217">
        <v>0</v>
      </c>
      <c r="K81" s="220">
        <v>0</v>
      </c>
      <c r="L81" s="217">
        <v>480000</v>
      </c>
    </row>
    <row r="82" spans="1:12" ht="13.5" customHeight="1">
      <c r="A82" s="215" t="s">
        <v>217</v>
      </c>
      <c r="B82" s="215" t="s">
        <v>252</v>
      </c>
      <c r="C82" s="216" t="s">
        <v>177</v>
      </c>
      <c r="D82" s="217"/>
      <c r="E82" s="218"/>
      <c r="F82" s="217"/>
      <c r="G82" s="219">
        <v>50000</v>
      </c>
      <c r="H82" s="217">
        <v>0</v>
      </c>
      <c r="I82" s="217">
        <v>0</v>
      </c>
      <c r="J82" s="217">
        <v>0</v>
      </c>
      <c r="K82" s="220">
        <v>0</v>
      </c>
      <c r="L82" s="217">
        <v>50000</v>
      </c>
    </row>
    <row r="83" spans="1:12" ht="13.5" customHeight="1">
      <c r="A83" s="215" t="s">
        <v>217</v>
      </c>
      <c r="B83" s="215" t="s">
        <v>257</v>
      </c>
      <c r="C83" s="216" t="s">
        <v>179</v>
      </c>
      <c r="D83" s="217"/>
      <c r="E83" s="218"/>
      <c r="F83" s="217"/>
      <c r="G83" s="219">
        <v>0</v>
      </c>
      <c r="H83" s="217">
        <v>330000</v>
      </c>
      <c r="I83" s="217">
        <v>0</v>
      </c>
      <c r="J83" s="217">
        <v>0</v>
      </c>
      <c r="K83" s="220">
        <v>0</v>
      </c>
      <c r="L83" s="217">
        <v>330000</v>
      </c>
    </row>
    <row r="84" spans="1:12" ht="13.5" customHeight="1">
      <c r="A84" s="215" t="s">
        <v>342</v>
      </c>
      <c r="B84" s="215" t="s">
        <v>116</v>
      </c>
      <c r="C84" s="216" t="s">
        <v>34</v>
      </c>
      <c r="D84" s="217">
        <v>43112.92</v>
      </c>
      <c r="E84" s="218">
        <v>61006.07</v>
      </c>
      <c r="F84" s="217">
        <v>60000</v>
      </c>
      <c r="G84" s="219">
        <v>70000</v>
      </c>
      <c r="H84" s="217">
        <v>75000</v>
      </c>
      <c r="I84" s="217">
        <v>55000</v>
      </c>
      <c r="J84" s="217">
        <v>85000</v>
      </c>
      <c r="K84" s="220">
        <v>100000</v>
      </c>
      <c r="L84" s="217">
        <v>385000</v>
      </c>
    </row>
    <row r="85" spans="1:12" ht="13.5" customHeight="1">
      <c r="A85" s="215" t="s">
        <v>342</v>
      </c>
      <c r="B85" s="215" t="s">
        <v>125</v>
      </c>
      <c r="C85" s="216" t="s">
        <v>67</v>
      </c>
      <c r="D85" s="217"/>
      <c r="E85" s="218"/>
      <c r="F85" s="217">
        <v>0</v>
      </c>
      <c r="G85" s="219">
        <v>0</v>
      </c>
      <c r="H85" s="217">
        <v>500000</v>
      </c>
      <c r="I85" s="217">
        <v>0</v>
      </c>
      <c r="J85" s="217">
        <v>0</v>
      </c>
      <c r="K85" s="220">
        <v>0</v>
      </c>
      <c r="L85" s="217">
        <v>500000</v>
      </c>
    </row>
    <row r="86" spans="1:12" ht="13.5" customHeight="1">
      <c r="A86" s="215" t="s">
        <v>342</v>
      </c>
      <c r="B86" s="215" t="s">
        <v>14</v>
      </c>
      <c r="C86" s="216" t="s">
        <v>25</v>
      </c>
      <c r="D86" s="217"/>
      <c r="E86" s="218"/>
      <c r="F86" s="217">
        <v>0</v>
      </c>
      <c r="G86" s="219">
        <v>350000</v>
      </c>
      <c r="H86" s="217">
        <v>0</v>
      </c>
      <c r="I86" s="217">
        <v>0</v>
      </c>
      <c r="J86" s="217">
        <v>0</v>
      </c>
      <c r="K86" s="220">
        <v>0</v>
      </c>
      <c r="L86" s="217">
        <v>350000</v>
      </c>
    </row>
    <row r="87" spans="1:12" ht="13.5" customHeight="1">
      <c r="A87" s="215" t="s">
        <v>342</v>
      </c>
      <c r="B87" s="215" t="s">
        <v>213</v>
      </c>
      <c r="C87" s="216" t="s">
        <v>83</v>
      </c>
      <c r="D87" s="217"/>
      <c r="E87" s="218"/>
      <c r="F87" s="217">
        <v>6000</v>
      </c>
      <c r="G87" s="219">
        <v>300000</v>
      </c>
      <c r="H87" s="217">
        <v>0</v>
      </c>
      <c r="I87" s="217">
        <v>0</v>
      </c>
      <c r="J87" s="217">
        <v>0</v>
      </c>
      <c r="K87" s="220">
        <v>0</v>
      </c>
      <c r="L87" s="217">
        <v>300000</v>
      </c>
    </row>
    <row r="88" spans="1:12" ht="13.5" customHeight="1">
      <c r="A88" s="215" t="s">
        <v>342</v>
      </c>
      <c r="B88" s="215" t="s">
        <v>76</v>
      </c>
      <c r="C88" s="216" t="s">
        <v>110</v>
      </c>
      <c r="D88" s="217">
        <v>342993.28</v>
      </c>
      <c r="E88" s="218">
        <v>118753.64</v>
      </c>
      <c r="F88" s="217">
        <v>300000</v>
      </c>
      <c r="G88" s="219">
        <v>281000</v>
      </c>
      <c r="H88" s="217">
        <v>206000</v>
      </c>
      <c r="I88" s="217">
        <v>2246000</v>
      </c>
      <c r="J88" s="217">
        <v>481000</v>
      </c>
      <c r="K88" s="220">
        <v>1253400</v>
      </c>
      <c r="L88" s="217">
        <v>4467400</v>
      </c>
    </row>
    <row r="89" spans="1:12" ht="13.5" customHeight="1">
      <c r="A89" s="215" t="s">
        <v>342</v>
      </c>
      <c r="B89" s="215" t="s">
        <v>48</v>
      </c>
      <c r="C89" s="216" t="s">
        <v>114</v>
      </c>
      <c r="D89" s="217">
        <v>0</v>
      </c>
      <c r="E89" s="218">
        <v>194407.25</v>
      </c>
      <c r="F89" s="217">
        <v>80000</v>
      </c>
      <c r="G89" s="219">
        <v>80000</v>
      </c>
      <c r="H89" s="217">
        <v>55000</v>
      </c>
      <c r="I89" s="217">
        <v>60000</v>
      </c>
      <c r="J89" s="217">
        <v>0</v>
      </c>
      <c r="K89" s="220">
        <v>0</v>
      </c>
      <c r="L89" s="217">
        <v>195000</v>
      </c>
    </row>
    <row r="90" spans="1:12" ht="13.5" customHeight="1">
      <c r="A90" s="215" t="s">
        <v>342</v>
      </c>
      <c r="B90" s="215" t="s">
        <v>98</v>
      </c>
      <c r="C90" s="216" t="s">
        <v>23</v>
      </c>
      <c r="D90" s="217">
        <v>60830.7</v>
      </c>
      <c r="E90" s="218">
        <v>78857.279999999999</v>
      </c>
      <c r="F90" s="217">
        <v>50000</v>
      </c>
      <c r="G90" s="219">
        <v>250000</v>
      </c>
      <c r="H90" s="217">
        <v>250000</v>
      </c>
      <c r="I90" s="217">
        <v>250000</v>
      </c>
      <c r="J90" s="217">
        <v>250000</v>
      </c>
      <c r="K90" s="220">
        <v>250000</v>
      </c>
      <c r="L90" s="217">
        <v>1250000</v>
      </c>
    </row>
    <row r="91" spans="1:12" ht="13.5" customHeight="1">
      <c r="A91" s="215" t="s">
        <v>342</v>
      </c>
      <c r="B91" s="215" t="s">
        <v>42</v>
      </c>
      <c r="C91" s="216" t="s">
        <v>79</v>
      </c>
      <c r="D91" s="217">
        <v>32071.34</v>
      </c>
      <c r="E91" s="218">
        <v>875</v>
      </c>
      <c r="F91" s="217">
        <v>60000</v>
      </c>
      <c r="G91" s="219">
        <v>60000</v>
      </c>
      <c r="H91" s="217">
        <v>60000</v>
      </c>
      <c r="I91" s="217">
        <v>60000</v>
      </c>
      <c r="J91" s="217">
        <v>60000</v>
      </c>
      <c r="K91" s="220">
        <v>60000</v>
      </c>
      <c r="L91" s="217">
        <v>300000</v>
      </c>
    </row>
    <row r="92" spans="1:12" ht="13.5" customHeight="1">
      <c r="A92" s="215" t="s">
        <v>342</v>
      </c>
      <c r="B92" s="215" t="s">
        <v>50</v>
      </c>
      <c r="C92" s="216" t="s">
        <v>10</v>
      </c>
      <c r="D92" s="217">
        <v>1344649.99</v>
      </c>
      <c r="E92" s="218">
        <v>224964.2</v>
      </c>
      <c r="F92" s="217">
        <v>500000</v>
      </c>
      <c r="G92" s="219">
        <v>500000</v>
      </c>
      <c r="H92" s="217">
        <v>600000</v>
      </c>
      <c r="I92" s="217">
        <v>700000</v>
      </c>
      <c r="J92" s="217">
        <v>700000</v>
      </c>
      <c r="K92" s="220">
        <v>750000</v>
      </c>
      <c r="L92" s="217">
        <v>3250000</v>
      </c>
    </row>
    <row r="93" spans="1:12" ht="13.5" customHeight="1">
      <c r="A93" s="215" t="s">
        <v>342</v>
      </c>
      <c r="B93" s="215" t="s">
        <v>121</v>
      </c>
      <c r="C93" s="216" t="s">
        <v>136</v>
      </c>
      <c r="D93" s="217">
        <v>0</v>
      </c>
      <c r="E93" s="218">
        <v>78574.3</v>
      </c>
      <c r="F93" s="217">
        <v>300000</v>
      </c>
      <c r="G93" s="219">
        <v>300000</v>
      </c>
      <c r="H93" s="217">
        <v>300000</v>
      </c>
      <c r="I93" s="217">
        <v>300000</v>
      </c>
      <c r="J93" s="217">
        <v>300000</v>
      </c>
      <c r="K93" s="220">
        <v>300000</v>
      </c>
      <c r="L93" s="217">
        <v>1500000</v>
      </c>
    </row>
    <row r="94" spans="1:12" ht="13.5" customHeight="1">
      <c r="A94" s="215" t="s">
        <v>342</v>
      </c>
      <c r="B94" s="215" t="s">
        <v>473</v>
      </c>
      <c r="C94" s="216" t="s">
        <v>472</v>
      </c>
      <c r="D94" s="217"/>
      <c r="E94" s="218">
        <v>707303.42</v>
      </c>
      <c r="F94" s="217">
        <v>0</v>
      </c>
      <c r="G94" s="219"/>
      <c r="H94" s="217"/>
      <c r="I94" s="217"/>
      <c r="J94" s="217"/>
      <c r="K94" s="220"/>
      <c r="L94" s="217"/>
    </row>
    <row r="95" spans="1:12" ht="13.5" customHeight="1">
      <c r="A95" s="215" t="s">
        <v>342</v>
      </c>
      <c r="B95" s="215" t="s">
        <v>100</v>
      </c>
      <c r="C95" s="216" t="s">
        <v>54</v>
      </c>
      <c r="D95" s="217">
        <v>26145.64</v>
      </c>
      <c r="E95" s="218">
        <v>32064.01</v>
      </c>
      <c r="F95" s="217">
        <v>75000</v>
      </c>
      <c r="G95" s="219">
        <v>75000</v>
      </c>
      <c r="H95" s="217">
        <v>75000</v>
      </c>
      <c r="I95" s="217">
        <v>75000</v>
      </c>
      <c r="J95" s="217">
        <v>75000</v>
      </c>
      <c r="K95" s="220">
        <v>75000</v>
      </c>
      <c r="L95" s="217">
        <v>375000</v>
      </c>
    </row>
    <row r="96" spans="1:12" ht="13.5" customHeight="1">
      <c r="A96" s="215" t="s">
        <v>342</v>
      </c>
      <c r="B96" s="215" t="s">
        <v>235</v>
      </c>
      <c r="C96" s="216" t="s">
        <v>73</v>
      </c>
      <c r="D96" s="217">
        <v>298413.02</v>
      </c>
      <c r="E96" s="218">
        <v>250021.8</v>
      </c>
      <c r="F96" s="217">
        <v>579500</v>
      </c>
      <c r="G96" s="219">
        <v>504500</v>
      </c>
      <c r="H96" s="217">
        <v>391000</v>
      </c>
      <c r="I96" s="217">
        <v>472500</v>
      </c>
      <c r="J96" s="217">
        <v>517500</v>
      </c>
      <c r="K96" s="220">
        <v>818000</v>
      </c>
      <c r="L96" s="217">
        <v>2703500</v>
      </c>
    </row>
    <row r="97" spans="1:12" ht="13.5" customHeight="1">
      <c r="A97" s="215" t="s">
        <v>342</v>
      </c>
      <c r="B97" s="215" t="s">
        <v>475</v>
      </c>
      <c r="C97" s="216" t="s">
        <v>474</v>
      </c>
      <c r="D97" s="217"/>
      <c r="E97" s="218"/>
      <c r="F97" s="217"/>
      <c r="G97" s="219"/>
      <c r="H97" s="217"/>
      <c r="I97" s="217"/>
      <c r="J97" s="217"/>
      <c r="K97" s="220"/>
      <c r="L97" s="217"/>
    </row>
    <row r="98" spans="1:12" ht="13.5" customHeight="1">
      <c r="A98" s="215" t="s">
        <v>342</v>
      </c>
      <c r="B98" s="215" t="s">
        <v>44</v>
      </c>
      <c r="C98" s="216" t="s">
        <v>58</v>
      </c>
      <c r="D98" s="217">
        <v>19988.29</v>
      </c>
      <c r="E98" s="218">
        <v>0</v>
      </c>
      <c r="F98" s="217">
        <v>0</v>
      </c>
      <c r="G98" s="219">
        <v>25000</v>
      </c>
      <c r="H98" s="217">
        <v>0</v>
      </c>
      <c r="I98" s="217">
        <v>0</v>
      </c>
      <c r="J98" s="217">
        <v>0</v>
      </c>
      <c r="K98" s="220">
        <v>0</v>
      </c>
      <c r="L98" s="217">
        <v>25000</v>
      </c>
    </row>
    <row r="99" spans="1:12" ht="13.5" customHeight="1">
      <c r="A99" s="215" t="s">
        <v>342</v>
      </c>
      <c r="B99" s="215" t="s">
        <v>140</v>
      </c>
      <c r="C99" s="216" t="s">
        <v>11</v>
      </c>
      <c r="D99" s="217">
        <v>24610.5</v>
      </c>
      <c r="E99" s="218">
        <v>95510.7</v>
      </c>
      <c r="F99" s="217">
        <v>160000</v>
      </c>
      <c r="G99" s="219">
        <v>160000</v>
      </c>
      <c r="H99" s="217">
        <v>160000</v>
      </c>
      <c r="I99" s="217">
        <v>160000</v>
      </c>
      <c r="J99" s="217">
        <v>160000</v>
      </c>
      <c r="K99" s="220">
        <v>160000</v>
      </c>
      <c r="L99" s="217">
        <v>800000</v>
      </c>
    </row>
    <row r="100" spans="1:12" ht="13.5" customHeight="1">
      <c r="A100" s="215" t="s">
        <v>342</v>
      </c>
      <c r="B100" s="215" t="s">
        <v>81</v>
      </c>
      <c r="C100" s="216" t="s">
        <v>2</v>
      </c>
      <c r="D100" s="217">
        <v>24194.92</v>
      </c>
      <c r="E100" s="218">
        <v>29281</v>
      </c>
      <c r="F100" s="217">
        <v>75000</v>
      </c>
      <c r="G100" s="219">
        <v>75000</v>
      </c>
      <c r="H100" s="217">
        <v>75000</v>
      </c>
      <c r="I100" s="217">
        <v>75000</v>
      </c>
      <c r="J100" s="217">
        <v>75000</v>
      </c>
      <c r="K100" s="220">
        <v>75000</v>
      </c>
      <c r="L100" s="217">
        <v>375000</v>
      </c>
    </row>
    <row r="101" spans="1:12" ht="13.5" customHeight="1">
      <c r="A101" s="215" t="s">
        <v>342</v>
      </c>
      <c r="B101" s="215" t="s">
        <v>542</v>
      </c>
      <c r="C101" s="216" t="s">
        <v>541</v>
      </c>
      <c r="D101" s="217"/>
      <c r="E101" s="218">
        <v>189809.94</v>
      </c>
      <c r="F101" s="217"/>
      <c r="G101" s="219"/>
      <c r="H101" s="217"/>
      <c r="I101" s="217"/>
      <c r="J101" s="217"/>
      <c r="K101" s="220"/>
      <c r="L101" s="217"/>
    </row>
    <row r="102" spans="1:12" ht="13.5" customHeight="1">
      <c r="A102" s="215" t="s">
        <v>342</v>
      </c>
      <c r="B102" s="215" t="s">
        <v>544</v>
      </c>
      <c r="C102" s="216" t="s">
        <v>543</v>
      </c>
      <c r="D102" s="217">
        <v>68195</v>
      </c>
      <c r="E102" s="218">
        <v>55525</v>
      </c>
      <c r="F102" s="217"/>
      <c r="G102" s="219"/>
      <c r="H102" s="217">
        <v>0</v>
      </c>
      <c r="I102" s="217"/>
      <c r="J102" s="217"/>
      <c r="K102" s="220"/>
      <c r="L102" s="217">
        <v>0</v>
      </c>
    </row>
    <row r="103" spans="1:12" ht="13.5" customHeight="1">
      <c r="A103" s="215" t="s">
        <v>342</v>
      </c>
      <c r="B103" s="215" t="s">
        <v>26</v>
      </c>
      <c r="C103" s="216" t="s">
        <v>17</v>
      </c>
      <c r="D103" s="217">
        <v>10755.55</v>
      </c>
      <c r="E103" s="218">
        <v>0</v>
      </c>
      <c r="F103" s="217">
        <v>50000</v>
      </c>
      <c r="G103" s="219">
        <v>25000</v>
      </c>
      <c r="H103" s="217">
        <v>25000</v>
      </c>
      <c r="I103" s="217">
        <v>25000</v>
      </c>
      <c r="J103" s="217">
        <v>25000</v>
      </c>
      <c r="K103" s="220">
        <v>25000</v>
      </c>
      <c r="L103" s="217">
        <v>125000</v>
      </c>
    </row>
    <row r="104" spans="1:12" ht="13.5" customHeight="1">
      <c r="A104" s="215" t="s">
        <v>342</v>
      </c>
      <c r="B104" s="215" t="s">
        <v>60</v>
      </c>
      <c r="C104" s="216" t="s">
        <v>74</v>
      </c>
      <c r="D104" s="217">
        <v>5750.02</v>
      </c>
      <c r="E104" s="218">
        <v>63654.71</v>
      </c>
      <c r="F104" s="217">
        <v>110000</v>
      </c>
      <c r="G104" s="219">
        <v>110000</v>
      </c>
      <c r="H104" s="217">
        <v>50000</v>
      </c>
      <c r="I104" s="217">
        <v>50000</v>
      </c>
      <c r="J104" s="217">
        <v>50000</v>
      </c>
      <c r="K104" s="220">
        <v>50000</v>
      </c>
      <c r="L104" s="217">
        <v>310000</v>
      </c>
    </row>
    <row r="105" spans="1:12" ht="13.5" customHeight="1">
      <c r="A105" s="215" t="s">
        <v>342</v>
      </c>
      <c r="B105" s="215" t="s">
        <v>113</v>
      </c>
      <c r="C105" s="216" t="s">
        <v>126</v>
      </c>
      <c r="D105" s="217">
        <v>56202.11</v>
      </c>
      <c r="E105" s="218">
        <v>33845.129999999997</v>
      </c>
      <c r="F105" s="217">
        <v>75000</v>
      </c>
      <c r="G105" s="219">
        <v>75000</v>
      </c>
      <c r="H105" s="217">
        <v>75000</v>
      </c>
      <c r="I105" s="217">
        <v>75000</v>
      </c>
      <c r="J105" s="217">
        <v>75000</v>
      </c>
      <c r="K105" s="220">
        <v>75000</v>
      </c>
      <c r="L105" s="217">
        <v>375000</v>
      </c>
    </row>
    <row r="106" spans="1:12" ht="13.5" customHeight="1">
      <c r="A106" s="215" t="s">
        <v>342</v>
      </c>
      <c r="B106" s="215" t="s">
        <v>479</v>
      </c>
      <c r="C106" s="216" t="s">
        <v>478</v>
      </c>
      <c r="D106" s="217"/>
      <c r="E106" s="218"/>
      <c r="F106" s="217">
        <v>0</v>
      </c>
      <c r="G106" s="219"/>
      <c r="H106" s="217"/>
      <c r="I106" s="217"/>
      <c r="J106" s="217"/>
      <c r="K106" s="220"/>
      <c r="L106" s="217"/>
    </row>
    <row r="107" spans="1:12" ht="13.5" customHeight="1">
      <c r="A107" s="215" t="s">
        <v>342</v>
      </c>
      <c r="B107" s="215" t="s">
        <v>586</v>
      </c>
      <c r="C107" s="216" t="s">
        <v>587</v>
      </c>
      <c r="D107" s="217">
        <v>751.28</v>
      </c>
      <c r="E107" s="218">
        <v>0</v>
      </c>
      <c r="F107" s="217"/>
      <c r="G107" s="219"/>
      <c r="H107" s="217"/>
      <c r="I107" s="217"/>
      <c r="J107" s="217"/>
      <c r="K107" s="220"/>
      <c r="L107" s="217"/>
    </row>
    <row r="108" spans="1:12" ht="13.5" customHeight="1">
      <c r="A108" s="215" t="s">
        <v>342</v>
      </c>
      <c r="B108" s="215" t="s">
        <v>588</v>
      </c>
      <c r="C108" s="216" t="s">
        <v>589</v>
      </c>
      <c r="D108" s="217">
        <v>4388.1099999999997</v>
      </c>
      <c r="E108" s="218">
        <v>0</v>
      </c>
      <c r="F108" s="217"/>
      <c r="G108" s="219"/>
      <c r="H108" s="217"/>
      <c r="I108" s="217"/>
      <c r="J108" s="217"/>
      <c r="K108" s="220"/>
      <c r="L108" s="217"/>
    </row>
    <row r="109" spans="1:12" ht="13.5" customHeight="1">
      <c r="A109" s="215" t="s">
        <v>342</v>
      </c>
      <c r="B109" s="215" t="s">
        <v>590</v>
      </c>
      <c r="C109" s="216" t="s">
        <v>591</v>
      </c>
      <c r="D109" s="217">
        <v>0</v>
      </c>
      <c r="E109" s="218">
        <v>0</v>
      </c>
      <c r="F109" s="217"/>
      <c r="G109" s="219"/>
      <c r="H109" s="217"/>
      <c r="I109" s="217"/>
      <c r="J109" s="217"/>
      <c r="K109" s="220"/>
      <c r="L109" s="217"/>
    </row>
    <row r="110" spans="1:12" ht="13.5" customHeight="1">
      <c r="A110" s="215" t="s">
        <v>342</v>
      </c>
      <c r="B110" s="215" t="s">
        <v>130</v>
      </c>
      <c r="C110" s="216" t="s">
        <v>80</v>
      </c>
      <c r="D110" s="217"/>
      <c r="E110" s="218"/>
      <c r="F110" s="217">
        <v>0</v>
      </c>
      <c r="G110" s="219">
        <v>1000000</v>
      </c>
      <c r="H110" s="217">
        <v>500000</v>
      </c>
      <c r="I110" s="217">
        <v>0</v>
      </c>
      <c r="J110" s="217">
        <v>0</v>
      </c>
      <c r="K110" s="220">
        <v>0</v>
      </c>
      <c r="L110" s="217">
        <v>1500000</v>
      </c>
    </row>
    <row r="111" spans="1:12" ht="13.5" customHeight="1">
      <c r="A111" s="215" t="s">
        <v>342</v>
      </c>
      <c r="B111" s="215" t="s">
        <v>129</v>
      </c>
      <c r="C111" s="216" t="s">
        <v>86</v>
      </c>
      <c r="D111" s="217"/>
      <c r="E111" s="218"/>
      <c r="F111" s="217">
        <v>0</v>
      </c>
      <c r="G111" s="219">
        <v>0</v>
      </c>
      <c r="H111" s="217">
        <v>0</v>
      </c>
      <c r="I111" s="217">
        <v>500000</v>
      </c>
      <c r="J111" s="217">
        <v>0</v>
      </c>
      <c r="K111" s="220">
        <v>0</v>
      </c>
      <c r="L111" s="217">
        <v>500000</v>
      </c>
    </row>
    <row r="112" spans="1:12" ht="13.5" customHeight="1">
      <c r="A112" s="215" t="s">
        <v>342</v>
      </c>
      <c r="B112" s="215" t="s">
        <v>7</v>
      </c>
      <c r="C112" s="216" t="s">
        <v>75</v>
      </c>
      <c r="D112" s="217"/>
      <c r="E112" s="218">
        <v>12500</v>
      </c>
      <c r="F112" s="217">
        <v>400000</v>
      </c>
      <c r="G112" s="219">
        <v>400000</v>
      </c>
      <c r="H112" s="217">
        <v>400000</v>
      </c>
      <c r="I112" s="217">
        <v>200000</v>
      </c>
      <c r="J112" s="217">
        <v>0</v>
      </c>
      <c r="K112" s="220">
        <v>0</v>
      </c>
      <c r="L112" s="217">
        <v>1000000</v>
      </c>
    </row>
    <row r="113" spans="1:12" ht="13.5" customHeight="1">
      <c r="A113" s="215" t="s">
        <v>342</v>
      </c>
      <c r="B113" s="215" t="s">
        <v>481</v>
      </c>
      <c r="C113" s="216" t="s">
        <v>480</v>
      </c>
      <c r="D113" s="217"/>
      <c r="E113" s="218"/>
      <c r="F113" s="217">
        <v>300000</v>
      </c>
      <c r="G113" s="219">
        <v>0</v>
      </c>
      <c r="H113" s="217">
        <v>0</v>
      </c>
      <c r="I113" s="217">
        <v>0</v>
      </c>
      <c r="J113" s="217">
        <v>0</v>
      </c>
      <c r="K113" s="220"/>
      <c r="L113" s="217">
        <v>0</v>
      </c>
    </row>
    <row r="114" spans="1:12" ht="13.5" customHeight="1">
      <c r="A114" s="215" t="s">
        <v>342</v>
      </c>
      <c r="B114" s="215" t="s">
        <v>239</v>
      </c>
      <c r="C114" s="216" t="s">
        <v>141</v>
      </c>
      <c r="D114" s="217"/>
      <c r="E114" s="218"/>
      <c r="F114" s="217">
        <v>0</v>
      </c>
      <c r="G114" s="219">
        <v>223500</v>
      </c>
      <c r="H114" s="217">
        <v>0</v>
      </c>
      <c r="I114" s="217">
        <v>0</v>
      </c>
      <c r="J114" s="217">
        <v>0</v>
      </c>
      <c r="K114" s="220">
        <v>0</v>
      </c>
      <c r="L114" s="217">
        <v>223500</v>
      </c>
    </row>
    <row r="115" spans="1:12" ht="13.5" customHeight="1">
      <c r="A115" s="215" t="s">
        <v>342</v>
      </c>
      <c r="B115" s="215" t="s">
        <v>486</v>
      </c>
      <c r="C115" s="216" t="s">
        <v>485</v>
      </c>
      <c r="D115" s="217"/>
      <c r="E115" s="218"/>
      <c r="F115" s="217">
        <v>225000</v>
      </c>
      <c r="G115" s="219">
        <v>0</v>
      </c>
      <c r="H115" s="217">
        <v>0</v>
      </c>
      <c r="I115" s="217">
        <v>0</v>
      </c>
      <c r="J115" s="217">
        <v>0</v>
      </c>
      <c r="K115" s="220"/>
      <c r="L115" s="217">
        <v>0</v>
      </c>
    </row>
    <row r="116" spans="1:12" ht="13.5" customHeight="1">
      <c r="A116" s="215" t="s">
        <v>342</v>
      </c>
      <c r="B116" s="215" t="s">
        <v>245</v>
      </c>
      <c r="C116" s="216" t="s">
        <v>244</v>
      </c>
      <c r="D116" s="217"/>
      <c r="E116" s="218"/>
      <c r="F116" s="217">
        <v>0</v>
      </c>
      <c r="G116" s="219">
        <v>73000</v>
      </c>
      <c r="H116" s="217">
        <v>0</v>
      </c>
      <c r="I116" s="217">
        <v>0</v>
      </c>
      <c r="J116" s="217">
        <v>0</v>
      </c>
      <c r="K116" s="220">
        <v>0</v>
      </c>
      <c r="L116" s="217">
        <v>73000</v>
      </c>
    </row>
    <row r="117" spans="1:12" ht="13.5" customHeight="1">
      <c r="A117" s="215" t="s">
        <v>342</v>
      </c>
      <c r="B117" s="215" t="s">
        <v>247</v>
      </c>
      <c r="C117" s="216" t="s">
        <v>246</v>
      </c>
      <c r="D117" s="217"/>
      <c r="E117" s="218"/>
      <c r="F117" s="217">
        <v>0</v>
      </c>
      <c r="G117" s="219">
        <v>80000</v>
      </c>
      <c r="H117" s="217">
        <v>0</v>
      </c>
      <c r="I117" s="217">
        <v>0</v>
      </c>
      <c r="J117" s="217">
        <v>0</v>
      </c>
      <c r="K117" s="220">
        <v>0</v>
      </c>
      <c r="L117" s="217">
        <v>80000</v>
      </c>
    </row>
    <row r="118" spans="1:12" ht="13.5" customHeight="1">
      <c r="A118" s="215" t="s">
        <v>342</v>
      </c>
      <c r="B118" s="215" t="s">
        <v>249</v>
      </c>
      <c r="C118" s="216" t="s">
        <v>248</v>
      </c>
      <c r="D118" s="217"/>
      <c r="E118" s="218"/>
      <c r="F118" s="217">
        <v>0</v>
      </c>
      <c r="G118" s="219">
        <v>0</v>
      </c>
      <c r="H118" s="217">
        <v>0</v>
      </c>
      <c r="I118" s="217">
        <v>0</v>
      </c>
      <c r="J118" s="217">
        <v>75000</v>
      </c>
      <c r="K118" s="220">
        <v>0</v>
      </c>
      <c r="L118" s="217">
        <v>75000</v>
      </c>
    </row>
    <row r="119" spans="1:12" ht="13.5" customHeight="1">
      <c r="A119" s="215" t="s">
        <v>342</v>
      </c>
      <c r="B119" s="215" t="s">
        <v>251</v>
      </c>
      <c r="C119" s="216" t="s">
        <v>250</v>
      </c>
      <c r="D119" s="217"/>
      <c r="E119" s="218"/>
      <c r="F119" s="217">
        <v>0</v>
      </c>
      <c r="G119" s="219">
        <v>0</v>
      </c>
      <c r="H119" s="217">
        <v>25000</v>
      </c>
      <c r="I119" s="217">
        <v>0</v>
      </c>
      <c r="J119" s="217">
        <v>25000</v>
      </c>
      <c r="K119" s="220">
        <v>0</v>
      </c>
      <c r="L119" s="217">
        <v>50000</v>
      </c>
    </row>
    <row r="120" spans="1:12" ht="13.5" customHeight="1">
      <c r="A120" s="215" t="s">
        <v>342</v>
      </c>
      <c r="B120" s="215" t="s">
        <v>256</v>
      </c>
      <c r="C120" s="216" t="s">
        <v>255</v>
      </c>
      <c r="D120" s="217"/>
      <c r="E120" s="218"/>
      <c r="F120" s="217">
        <v>450000</v>
      </c>
      <c r="G120" s="219">
        <v>450000</v>
      </c>
      <c r="H120" s="217">
        <v>60000</v>
      </c>
      <c r="I120" s="217">
        <v>0</v>
      </c>
      <c r="J120" s="217">
        <v>0</v>
      </c>
      <c r="K120" s="220">
        <v>0</v>
      </c>
      <c r="L120" s="217">
        <v>510000</v>
      </c>
    </row>
    <row r="121" spans="1:12" ht="13.5" customHeight="1">
      <c r="A121" s="215" t="s">
        <v>342</v>
      </c>
      <c r="B121" s="215" t="s">
        <v>259</v>
      </c>
      <c r="C121" s="216" t="s">
        <v>258</v>
      </c>
      <c r="D121" s="217"/>
      <c r="E121" s="218"/>
      <c r="F121" s="217">
        <v>0</v>
      </c>
      <c r="G121" s="219">
        <v>0</v>
      </c>
      <c r="H121" s="217">
        <v>0</v>
      </c>
      <c r="I121" s="217">
        <v>1750000</v>
      </c>
      <c r="J121" s="217">
        <v>0</v>
      </c>
      <c r="K121" s="220">
        <v>0</v>
      </c>
      <c r="L121" s="217">
        <v>1750000</v>
      </c>
    </row>
    <row r="122" spans="1:12" ht="13.5" customHeight="1">
      <c r="A122" s="215" t="s">
        <v>342</v>
      </c>
      <c r="B122" s="215" t="s">
        <v>488</v>
      </c>
      <c r="C122" s="216" t="s">
        <v>487</v>
      </c>
      <c r="D122" s="217"/>
      <c r="E122" s="218"/>
      <c r="F122" s="217">
        <v>60000</v>
      </c>
      <c r="G122" s="219">
        <v>0</v>
      </c>
      <c r="H122" s="217">
        <v>0</v>
      </c>
      <c r="I122" s="217">
        <v>0</v>
      </c>
      <c r="J122" s="217">
        <v>0</v>
      </c>
      <c r="K122" s="220"/>
      <c r="L122" s="217">
        <v>0</v>
      </c>
    </row>
    <row r="123" spans="1:12" ht="13.5" customHeight="1">
      <c r="A123" s="215" t="s">
        <v>342</v>
      </c>
      <c r="B123" s="215" t="s">
        <v>490</v>
      </c>
      <c r="C123" s="216" t="s">
        <v>489</v>
      </c>
      <c r="D123" s="217"/>
      <c r="E123" s="218"/>
      <c r="F123" s="217">
        <v>195000</v>
      </c>
      <c r="G123" s="219">
        <v>0</v>
      </c>
      <c r="H123" s="217">
        <v>0</v>
      </c>
      <c r="I123" s="217">
        <v>0</v>
      </c>
      <c r="J123" s="217">
        <v>0</v>
      </c>
      <c r="K123" s="220"/>
      <c r="L123" s="217">
        <v>0</v>
      </c>
    </row>
    <row r="124" spans="1:12" ht="13.5" customHeight="1">
      <c r="A124" s="215" t="s">
        <v>342</v>
      </c>
      <c r="B124" s="215" t="s">
        <v>261</v>
      </c>
      <c r="C124" s="216" t="s">
        <v>260</v>
      </c>
      <c r="D124" s="217"/>
      <c r="E124" s="218"/>
      <c r="F124" s="217">
        <v>0</v>
      </c>
      <c r="G124" s="219">
        <v>0</v>
      </c>
      <c r="H124" s="217">
        <v>0</v>
      </c>
      <c r="I124" s="217">
        <v>70000</v>
      </c>
      <c r="J124" s="217">
        <v>0</v>
      </c>
      <c r="K124" s="220">
        <v>0</v>
      </c>
      <c r="L124" s="217">
        <v>70000</v>
      </c>
    </row>
    <row r="125" spans="1:12" ht="13.5" customHeight="1">
      <c r="A125" s="215" t="s">
        <v>342</v>
      </c>
      <c r="B125" s="215" t="s">
        <v>268</v>
      </c>
      <c r="C125" s="216" t="s">
        <v>267</v>
      </c>
      <c r="D125" s="217"/>
      <c r="E125" s="218"/>
      <c r="F125" s="217"/>
      <c r="G125" s="219">
        <v>150000</v>
      </c>
      <c r="H125" s="217">
        <v>0</v>
      </c>
      <c r="I125" s="217">
        <v>0</v>
      </c>
      <c r="J125" s="217">
        <v>0</v>
      </c>
      <c r="K125" s="220">
        <v>0</v>
      </c>
      <c r="L125" s="217">
        <v>150000</v>
      </c>
    </row>
    <row r="126" spans="1:12" ht="13.5" customHeight="1">
      <c r="A126" s="215" t="s">
        <v>342</v>
      </c>
      <c r="B126" s="215" t="s">
        <v>271</v>
      </c>
      <c r="C126" s="216" t="s">
        <v>270</v>
      </c>
      <c r="D126" s="217"/>
      <c r="E126" s="218"/>
      <c r="F126" s="217"/>
      <c r="G126" s="219">
        <v>448800</v>
      </c>
      <c r="H126" s="217">
        <v>432500</v>
      </c>
      <c r="I126" s="217">
        <v>370000</v>
      </c>
      <c r="J126" s="217">
        <v>295000</v>
      </c>
      <c r="K126" s="220">
        <v>428600</v>
      </c>
      <c r="L126" s="217">
        <v>1974900</v>
      </c>
    </row>
    <row r="127" spans="1:12" ht="13.5" customHeight="1">
      <c r="A127" s="215" t="s">
        <v>342</v>
      </c>
      <c r="B127" s="215" t="s">
        <v>272</v>
      </c>
      <c r="C127" s="216" t="s">
        <v>194</v>
      </c>
      <c r="D127" s="217"/>
      <c r="E127" s="218"/>
      <c r="F127" s="217"/>
      <c r="G127" s="219">
        <v>100000</v>
      </c>
      <c r="H127" s="217">
        <v>100000</v>
      </c>
      <c r="I127" s="217">
        <v>100000</v>
      </c>
      <c r="J127" s="217">
        <v>100000</v>
      </c>
      <c r="K127" s="220">
        <v>50000</v>
      </c>
      <c r="L127" s="217">
        <v>450000</v>
      </c>
    </row>
    <row r="128" spans="1:12" ht="13.5" customHeight="1">
      <c r="A128" s="215" t="s">
        <v>342</v>
      </c>
      <c r="B128" s="215" t="s">
        <v>274</v>
      </c>
      <c r="C128" s="216" t="s">
        <v>273</v>
      </c>
      <c r="D128" s="217"/>
      <c r="E128" s="218"/>
      <c r="F128" s="217"/>
      <c r="G128" s="219">
        <v>300000</v>
      </c>
      <c r="H128" s="217">
        <v>0</v>
      </c>
      <c r="I128" s="217">
        <v>0</v>
      </c>
      <c r="J128" s="217">
        <v>0</v>
      </c>
      <c r="K128" s="220">
        <v>0</v>
      </c>
      <c r="L128" s="217">
        <v>300000</v>
      </c>
    </row>
    <row r="129" spans="1:12" ht="13.5" customHeight="1">
      <c r="A129" s="215" t="s">
        <v>342</v>
      </c>
      <c r="B129" s="215" t="s">
        <v>276</v>
      </c>
      <c r="C129" s="216" t="s">
        <v>275</v>
      </c>
      <c r="D129" s="217"/>
      <c r="E129" s="218"/>
      <c r="F129" s="217"/>
      <c r="G129" s="219">
        <v>400000</v>
      </c>
      <c r="H129" s="217">
        <v>0</v>
      </c>
      <c r="I129" s="217">
        <v>0</v>
      </c>
      <c r="J129" s="217">
        <v>0</v>
      </c>
      <c r="K129" s="220">
        <v>0</v>
      </c>
      <c r="L129" s="217">
        <v>400000</v>
      </c>
    </row>
    <row r="130" spans="1:12" ht="13.5" customHeight="1">
      <c r="A130" s="215" t="s">
        <v>342</v>
      </c>
      <c r="B130" s="215" t="s">
        <v>277</v>
      </c>
      <c r="C130" s="216" t="s">
        <v>188</v>
      </c>
      <c r="D130" s="217"/>
      <c r="E130" s="218"/>
      <c r="F130" s="217"/>
      <c r="G130" s="219">
        <v>150000</v>
      </c>
      <c r="H130" s="217">
        <v>0</v>
      </c>
      <c r="I130" s="217">
        <v>0</v>
      </c>
      <c r="J130" s="217">
        <v>0</v>
      </c>
      <c r="K130" s="220">
        <v>0</v>
      </c>
      <c r="L130" s="217">
        <v>150000</v>
      </c>
    </row>
    <row r="131" spans="1:12" ht="13.5" customHeight="1">
      <c r="A131" s="215" t="s">
        <v>342</v>
      </c>
      <c r="B131" s="215" t="s">
        <v>278</v>
      </c>
      <c r="C131" s="216" t="s">
        <v>191</v>
      </c>
      <c r="D131" s="217"/>
      <c r="E131" s="218"/>
      <c r="F131" s="217"/>
      <c r="G131" s="219">
        <v>75000</v>
      </c>
      <c r="H131" s="217">
        <v>75000</v>
      </c>
      <c r="I131" s="217">
        <v>75000</v>
      </c>
      <c r="J131" s="217">
        <v>75000</v>
      </c>
      <c r="K131" s="220">
        <v>75000</v>
      </c>
      <c r="L131" s="217">
        <v>375000</v>
      </c>
    </row>
    <row r="132" spans="1:12" ht="13.5" customHeight="1">
      <c r="A132" s="215" t="s">
        <v>342</v>
      </c>
      <c r="B132" s="215" t="s">
        <v>279</v>
      </c>
      <c r="C132" s="216" t="s">
        <v>189</v>
      </c>
      <c r="D132" s="217"/>
      <c r="E132" s="218"/>
      <c r="F132" s="217"/>
      <c r="G132" s="219">
        <v>150000</v>
      </c>
      <c r="H132" s="217">
        <v>75000</v>
      </c>
      <c r="I132" s="217">
        <v>75000</v>
      </c>
      <c r="J132" s="217">
        <v>75000</v>
      </c>
      <c r="K132" s="220">
        <v>75000</v>
      </c>
      <c r="L132" s="217">
        <v>450000</v>
      </c>
    </row>
    <row r="133" spans="1:12" ht="13.5" customHeight="1">
      <c r="A133" s="215" t="s">
        <v>342</v>
      </c>
      <c r="B133" s="215" t="s">
        <v>123</v>
      </c>
      <c r="C133" s="216" t="s">
        <v>16</v>
      </c>
      <c r="D133" s="217">
        <v>361838.91</v>
      </c>
      <c r="E133" s="218">
        <v>349859.4</v>
      </c>
      <c r="F133" s="217">
        <v>700000</v>
      </c>
      <c r="G133" s="219">
        <v>300000</v>
      </c>
      <c r="H133" s="217">
        <v>300000</v>
      </c>
      <c r="I133" s="217">
        <v>300000</v>
      </c>
      <c r="J133" s="217">
        <v>300000</v>
      </c>
      <c r="K133" s="220">
        <v>300000</v>
      </c>
      <c r="L133" s="217">
        <v>1500000</v>
      </c>
    </row>
    <row r="134" spans="1:12" ht="13.5" customHeight="1">
      <c r="A134" s="215" t="s">
        <v>342</v>
      </c>
      <c r="B134" s="215" t="s">
        <v>492</v>
      </c>
      <c r="C134" s="216" t="s">
        <v>491</v>
      </c>
      <c r="D134" s="217">
        <v>33885</v>
      </c>
      <c r="E134" s="218">
        <v>199500</v>
      </c>
      <c r="F134" s="217">
        <v>0</v>
      </c>
      <c r="G134" s="219">
        <v>0</v>
      </c>
      <c r="H134" s="217">
        <v>0</v>
      </c>
      <c r="I134" s="217">
        <v>0</v>
      </c>
      <c r="J134" s="217">
        <v>0</v>
      </c>
      <c r="K134" s="220"/>
      <c r="L134" s="217">
        <v>0</v>
      </c>
    </row>
    <row r="135" spans="1:12" ht="13.5" customHeight="1">
      <c r="A135" s="215" t="s">
        <v>342</v>
      </c>
      <c r="B135" s="215" t="s">
        <v>64</v>
      </c>
      <c r="C135" s="216" t="s">
        <v>120</v>
      </c>
      <c r="D135" s="217">
        <v>227647.29</v>
      </c>
      <c r="E135" s="218">
        <v>143413.79</v>
      </c>
      <c r="F135" s="217">
        <v>180000</v>
      </c>
      <c r="G135" s="219">
        <v>65000</v>
      </c>
      <c r="H135" s="217">
        <v>88000</v>
      </c>
      <c r="I135" s="217">
        <v>114000</v>
      </c>
      <c r="J135" s="217">
        <v>120000</v>
      </c>
      <c r="K135" s="220">
        <v>87000</v>
      </c>
      <c r="L135" s="217">
        <v>474000</v>
      </c>
    </row>
    <row r="136" spans="1:12" ht="13.5" customHeight="1">
      <c r="A136" s="215" t="s">
        <v>342</v>
      </c>
      <c r="B136" s="215" t="s">
        <v>284</v>
      </c>
      <c r="C136" s="216" t="s">
        <v>139</v>
      </c>
      <c r="D136" s="217">
        <v>110691.31</v>
      </c>
      <c r="E136" s="218">
        <v>143887.01999999999</v>
      </c>
      <c r="F136" s="217">
        <v>75000</v>
      </c>
      <c r="G136" s="219">
        <v>87000</v>
      </c>
      <c r="H136" s="217">
        <v>385000</v>
      </c>
      <c r="I136" s="217">
        <v>85000</v>
      </c>
      <c r="J136" s="217">
        <v>235000</v>
      </c>
      <c r="K136" s="220">
        <v>85000</v>
      </c>
      <c r="L136" s="217">
        <v>877000</v>
      </c>
    </row>
    <row r="137" spans="1:12" ht="13.5" customHeight="1">
      <c r="A137" s="215" t="s">
        <v>342</v>
      </c>
      <c r="B137" s="215" t="s">
        <v>495</v>
      </c>
      <c r="C137" s="216" t="s">
        <v>83</v>
      </c>
      <c r="D137" s="217"/>
      <c r="E137" s="218"/>
      <c r="F137" s="217">
        <v>0</v>
      </c>
      <c r="G137" s="219"/>
      <c r="H137" s="217"/>
      <c r="I137" s="217"/>
      <c r="J137" s="217"/>
      <c r="K137" s="220"/>
      <c r="L137" s="217"/>
    </row>
    <row r="138" spans="1:12" ht="13.5" customHeight="1">
      <c r="A138" s="221"/>
      <c r="B138" s="221"/>
      <c r="C138" s="222"/>
      <c r="D138" s="223">
        <v>8810085.5299999993</v>
      </c>
      <c r="E138" s="224">
        <v>7381854.5800000001</v>
      </c>
      <c r="F138" s="223">
        <v>11988834</v>
      </c>
      <c r="G138" s="225">
        <v>13129434</v>
      </c>
      <c r="H138" s="223">
        <v>10415834</v>
      </c>
      <c r="I138" s="223">
        <v>24510834</v>
      </c>
      <c r="J138" s="223">
        <v>6421834</v>
      </c>
      <c r="K138" s="226">
        <v>7170334</v>
      </c>
      <c r="L138" s="223">
        <v>61648270</v>
      </c>
    </row>
  </sheetData>
  <sortState ref="A2:L138">
    <sortCondition ref="A2"/>
  </sortState>
  <pageMargins left="0.5" right="0.5" top="1" bottom="1" header="0.5" footer="0.5"/>
  <pageSetup paperSize="5" scale="95" orientation="landscape" r:id="rId1"/>
  <headerFooter>
    <oddHeader>&amp;CMAJOR MAINTENANCE 
FUND 00100</oddHeader>
    <oddFooter>&amp;R
&amp;8&amp;F&amp;D&amp;T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"/>
  <sheetViews>
    <sheetView topLeftCell="A7" workbookViewId="0">
      <selection activeCell="C28" sqref="C28"/>
    </sheetView>
  </sheetViews>
  <sheetFormatPr defaultColWidth="9.109375" defaultRowHeight="12.75" customHeight="1"/>
  <cols>
    <col min="1" max="1" width="28.5546875" style="213" customWidth="1"/>
    <col min="2" max="2" width="14.88671875" style="213" customWidth="1"/>
    <col min="3" max="3" width="28.6640625" style="213" customWidth="1"/>
    <col min="4" max="4" width="10.33203125" style="213" customWidth="1"/>
    <col min="5" max="5" width="9.44140625" style="213" customWidth="1"/>
    <col min="6" max="6" width="10.33203125" style="213" customWidth="1"/>
    <col min="7" max="7" width="11.33203125" style="213" customWidth="1"/>
    <col min="8" max="10" width="10.33203125" style="213" customWidth="1"/>
    <col min="11" max="11" width="11" style="213" customWidth="1"/>
    <col min="12" max="12" width="12.5546875" style="213" customWidth="1"/>
    <col min="13" max="16384" width="9.109375" style="213"/>
  </cols>
  <sheetData>
    <row r="1" spans="1:12" ht="33.75" customHeight="1">
      <c r="A1" s="214" t="s">
        <v>198</v>
      </c>
      <c r="B1" s="214" t="s">
        <v>118</v>
      </c>
      <c r="C1" s="214" t="s">
        <v>197</v>
      </c>
      <c r="D1" s="214" t="s">
        <v>546</v>
      </c>
      <c r="E1" s="214" t="s">
        <v>547</v>
      </c>
      <c r="F1" s="214" t="s">
        <v>330</v>
      </c>
      <c r="G1" s="214" t="s">
        <v>199</v>
      </c>
      <c r="H1" s="214" t="s">
        <v>200</v>
      </c>
      <c r="I1" s="214" t="s">
        <v>201</v>
      </c>
      <c r="J1" s="214" t="s">
        <v>202</v>
      </c>
      <c r="K1" s="214" t="s">
        <v>548</v>
      </c>
      <c r="L1" s="214" t="s">
        <v>204</v>
      </c>
    </row>
    <row r="2" spans="1:12" ht="13.5" customHeight="1">
      <c r="A2" s="215" t="s">
        <v>600</v>
      </c>
      <c r="B2" s="215" t="s">
        <v>535</v>
      </c>
      <c r="C2" s="216" t="s">
        <v>117</v>
      </c>
      <c r="D2" s="217">
        <v>110975.09</v>
      </c>
      <c r="E2" s="218">
        <v>24111</v>
      </c>
      <c r="F2" s="217">
        <v>0</v>
      </c>
      <c r="G2" s="219">
        <v>0</v>
      </c>
      <c r="H2" s="217">
        <v>0</v>
      </c>
      <c r="I2" s="217">
        <v>0</v>
      </c>
      <c r="J2" s="217">
        <v>0</v>
      </c>
      <c r="K2" s="220"/>
      <c r="L2" s="217">
        <v>0</v>
      </c>
    </row>
    <row r="3" spans="1:12" ht="13.5" customHeight="1">
      <c r="A3" s="215" t="s">
        <v>600</v>
      </c>
      <c r="B3" s="215" t="s">
        <v>583</v>
      </c>
      <c r="C3" s="216" t="s">
        <v>584</v>
      </c>
      <c r="D3" s="217">
        <v>15127.81</v>
      </c>
      <c r="E3" s="218">
        <v>0</v>
      </c>
      <c r="F3" s="217"/>
      <c r="G3" s="219"/>
      <c r="H3" s="217"/>
      <c r="I3" s="217"/>
      <c r="J3" s="217"/>
      <c r="K3" s="220"/>
      <c r="L3" s="217"/>
    </row>
    <row r="4" spans="1:12" ht="13.5" customHeight="1">
      <c r="A4" s="215" t="s">
        <v>230</v>
      </c>
      <c r="B4" s="215" t="s">
        <v>539</v>
      </c>
      <c r="C4" s="216" t="s">
        <v>5</v>
      </c>
      <c r="D4" s="217">
        <v>18975</v>
      </c>
      <c r="E4" s="218">
        <v>16950</v>
      </c>
      <c r="F4" s="217">
        <v>0</v>
      </c>
      <c r="G4" s="219">
        <v>0</v>
      </c>
      <c r="H4" s="217">
        <v>0</v>
      </c>
      <c r="I4" s="217">
        <v>0</v>
      </c>
      <c r="J4" s="217">
        <v>0</v>
      </c>
      <c r="K4" s="220"/>
      <c r="L4" s="217">
        <v>0</v>
      </c>
    </row>
    <row r="5" spans="1:12" ht="13.5" customHeight="1">
      <c r="A5" s="215" t="s">
        <v>230</v>
      </c>
      <c r="B5" s="215" t="s">
        <v>540</v>
      </c>
      <c r="C5" s="216" t="s">
        <v>38</v>
      </c>
      <c r="D5" s="217">
        <v>26848.04</v>
      </c>
      <c r="E5" s="218">
        <v>51026.82</v>
      </c>
      <c r="F5" s="217">
        <v>0</v>
      </c>
      <c r="G5" s="219">
        <v>0</v>
      </c>
      <c r="H5" s="217">
        <v>0</v>
      </c>
      <c r="I5" s="217">
        <v>0</v>
      </c>
      <c r="J5" s="217">
        <v>0</v>
      </c>
      <c r="K5" s="220"/>
      <c r="L5" s="217">
        <v>0</v>
      </c>
    </row>
    <row r="6" spans="1:12" ht="13.5" customHeight="1">
      <c r="A6" s="215" t="s">
        <v>206</v>
      </c>
      <c r="B6" s="215" t="s">
        <v>39</v>
      </c>
      <c r="C6" s="216" t="s">
        <v>88</v>
      </c>
      <c r="D6" s="217">
        <v>119227.96</v>
      </c>
      <c r="E6" s="218">
        <v>224579.38</v>
      </c>
      <c r="F6" s="217">
        <v>250000</v>
      </c>
      <c r="G6" s="219">
        <v>250000</v>
      </c>
      <c r="H6" s="217">
        <v>250000</v>
      </c>
      <c r="I6" s="217">
        <v>250000</v>
      </c>
      <c r="J6" s="217">
        <v>250000</v>
      </c>
      <c r="K6" s="220">
        <v>250000</v>
      </c>
      <c r="L6" s="217">
        <v>1250000</v>
      </c>
    </row>
    <row r="7" spans="1:12" ht="13.5" customHeight="1">
      <c r="A7" s="215" t="s">
        <v>206</v>
      </c>
      <c r="B7" s="215" t="s">
        <v>20</v>
      </c>
      <c r="C7" s="216" t="s">
        <v>96</v>
      </c>
      <c r="D7" s="217">
        <v>122477.56</v>
      </c>
      <c r="E7" s="218">
        <v>226817</v>
      </c>
      <c r="F7" s="217">
        <v>400000</v>
      </c>
      <c r="G7" s="219">
        <v>400000</v>
      </c>
      <c r="H7" s="217">
        <v>400000</v>
      </c>
      <c r="I7" s="217">
        <v>400000</v>
      </c>
      <c r="J7" s="217">
        <v>400000</v>
      </c>
      <c r="K7" s="220">
        <v>400000</v>
      </c>
      <c r="L7" s="217">
        <v>2000000</v>
      </c>
    </row>
    <row r="8" spans="1:12" ht="13.5" customHeight="1">
      <c r="A8" s="215" t="s">
        <v>206</v>
      </c>
      <c r="B8" s="215" t="s">
        <v>527</v>
      </c>
      <c r="C8" s="216" t="s">
        <v>526</v>
      </c>
      <c r="D8" s="217">
        <v>0</v>
      </c>
      <c r="E8" s="218">
        <v>783.4</v>
      </c>
      <c r="F8" s="217"/>
      <c r="G8" s="219"/>
      <c r="H8" s="217"/>
      <c r="I8" s="217"/>
      <c r="J8" s="217"/>
      <c r="K8" s="220"/>
      <c r="L8" s="217"/>
    </row>
    <row r="9" spans="1:12" ht="13.5" customHeight="1">
      <c r="A9" s="215" t="s">
        <v>206</v>
      </c>
      <c r="B9" s="215" t="s">
        <v>99</v>
      </c>
      <c r="C9" s="216" t="s">
        <v>128</v>
      </c>
      <c r="D9" s="217">
        <v>130138.93</v>
      </c>
      <c r="E9" s="218">
        <v>214291.57</v>
      </c>
      <c r="F9" s="217">
        <v>250000</v>
      </c>
      <c r="G9" s="219">
        <v>250000</v>
      </c>
      <c r="H9" s="217">
        <v>250000</v>
      </c>
      <c r="I9" s="217">
        <v>250000</v>
      </c>
      <c r="J9" s="217">
        <v>250000</v>
      </c>
      <c r="K9" s="220">
        <v>250000</v>
      </c>
      <c r="L9" s="217">
        <v>1250000</v>
      </c>
    </row>
    <row r="10" spans="1:12" ht="13.5" customHeight="1">
      <c r="A10" s="215" t="s">
        <v>206</v>
      </c>
      <c r="B10" s="215" t="s">
        <v>15</v>
      </c>
      <c r="C10" s="216" t="s">
        <v>66</v>
      </c>
      <c r="D10" s="217">
        <v>138877.32999999999</v>
      </c>
      <c r="E10" s="218">
        <v>375377.67</v>
      </c>
      <c r="F10" s="217">
        <v>280000</v>
      </c>
      <c r="G10" s="219">
        <v>280000</v>
      </c>
      <c r="H10" s="217">
        <v>280000</v>
      </c>
      <c r="I10" s="217">
        <v>280000</v>
      </c>
      <c r="J10" s="217">
        <v>280000</v>
      </c>
      <c r="K10" s="220">
        <v>280000</v>
      </c>
      <c r="L10" s="217">
        <v>1400000</v>
      </c>
    </row>
    <row r="11" spans="1:12" ht="13.5" customHeight="1">
      <c r="A11" s="215" t="s">
        <v>206</v>
      </c>
      <c r="B11" s="215" t="s">
        <v>577</v>
      </c>
      <c r="C11" s="216" t="s">
        <v>578</v>
      </c>
      <c r="D11" s="217"/>
      <c r="E11" s="218"/>
      <c r="F11" s="217">
        <v>0</v>
      </c>
      <c r="G11" s="219">
        <v>0</v>
      </c>
      <c r="H11" s="217">
        <v>0</v>
      </c>
      <c r="I11" s="217">
        <v>0</v>
      </c>
      <c r="J11" s="217">
        <v>0</v>
      </c>
      <c r="K11" s="220"/>
      <c r="L11" s="217">
        <v>0</v>
      </c>
    </row>
    <row r="12" spans="1:12" ht="13.5" customHeight="1">
      <c r="A12" s="215" t="s">
        <v>207</v>
      </c>
      <c r="B12" s="215" t="s">
        <v>549</v>
      </c>
      <c r="C12" s="216" t="s">
        <v>111</v>
      </c>
      <c r="D12" s="217">
        <v>49986.52</v>
      </c>
      <c r="E12" s="218">
        <v>0</v>
      </c>
      <c r="F12" s="217"/>
      <c r="G12" s="219"/>
      <c r="H12" s="217"/>
      <c r="I12" s="217"/>
      <c r="J12" s="217"/>
      <c r="K12" s="220"/>
      <c r="L12" s="217"/>
    </row>
    <row r="13" spans="1:12" ht="13.5" customHeight="1">
      <c r="A13" s="215" t="s">
        <v>207</v>
      </c>
      <c r="B13" s="215" t="s">
        <v>550</v>
      </c>
      <c r="C13" s="216" t="s">
        <v>551</v>
      </c>
      <c r="D13" s="217">
        <v>300000.19</v>
      </c>
      <c r="E13" s="218">
        <v>0</v>
      </c>
      <c r="F13" s="217">
        <v>0</v>
      </c>
      <c r="G13" s="219">
        <v>0</v>
      </c>
      <c r="H13" s="217">
        <v>0</v>
      </c>
      <c r="I13" s="217">
        <v>0</v>
      </c>
      <c r="J13" s="217">
        <v>0</v>
      </c>
      <c r="K13" s="220"/>
      <c r="L13" s="217">
        <v>0</v>
      </c>
    </row>
    <row r="14" spans="1:12" ht="13.5" customHeight="1">
      <c r="A14" s="215" t="s">
        <v>207</v>
      </c>
      <c r="B14" s="215" t="s">
        <v>552</v>
      </c>
      <c r="C14" s="216" t="s">
        <v>43</v>
      </c>
      <c r="D14" s="217">
        <v>39999.81</v>
      </c>
      <c r="E14" s="218">
        <v>0</v>
      </c>
      <c r="F14" s="217"/>
      <c r="G14" s="219"/>
      <c r="H14" s="217"/>
      <c r="I14" s="217"/>
      <c r="J14" s="217"/>
      <c r="K14" s="220"/>
      <c r="L14" s="217"/>
    </row>
    <row r="15" spans="1:12" ht="13.5" customHeight="1">
      <c r="A15" s="215" t="s">
        <v>207</v>
      </c>
      <c r="B15" s="215" t="s">
        <v>404</v>
      </c>
      <c r="C15" s="216" t="s">
        <v>108</v>
      </c>
      <c r="D15" s="217">
        <v>109602.51</v>
      </c>
      <c r="E15" s="218">
        <v>324454.5</v>
      </c>
      <c r="F15" s="217">
        <v>0</v>
      </c>
      <c r="G15" s="219">
        <v>0</v>
      </c>
      <c r="H15" s="217">
        <v>0</v>
      </c>
      <c r="I15" s="217">
        <v>0</v>
      </c>
      <c r="J15" s="217">
        <v>0</v>
      </c>
      <c r="K15" s="220"/>
      <c r="L15" s="217">
        <v>0</v>
      </c>
    </row>
    <row r="16" spans="1:12" ht="13.5" customHeight="1">
      <c r="A16" s="215" t="s">
        <v>207</v>
      </c>
      <c r="B16" s="215" t="s">
        <v>212</v>
      </c>
      <c r="C16" s="216" t="s">
        <v>142</v>
      </c>
      <c r="D16" s="217"/>
      <c r="E16" s="218"/>
      <c r="F16" s="217">
        <v>0</v>
      </c>
      <c r="G16" s="219">
        <v>0</v>
      </c>
      <c r="H16" s="217">
        <v>0</v>
      </c>
      <c r="I16" s="217">
        <v>250000</v>
      </c>
      <c r="J16" s="217">
        <v>0</v>
      </c>
      <c r="K16" s="220">
        <v>0</v>
      </c>
      <c r="L16" s="217">
        <v>250000</v>
      </c>
    </row>
    <row r="17" spans="1:12" ht="13.5" customHeight="1">
      <c r="A17" s="215" t="s">
        <v>342</v>
      </c>
      <c r="B17" s="215" t="s">
        <v>553</v>
      </c>
      <c r="C17" s="216" t="s">
        <v>34</v>
      </c>
      <c r="D17" s="217">
        <v>22626.14</v>
      </c>
      <c r="E17" s="218">
        <v>0</v>
      </c>
      <c r="F17" s="217"/>
      <c r="G17" s="219"/>
      <c r="H17" s="217"/>
      <c r="I17" s="217"/>
      <c r="J17" s="217"/>
      <c r="K17" s="220"/>
      <c r="L17" s="217"/>
    </row>
    <row r="18" spans="1:12" ht="13.5" customHeight="1">
      <c r="A18" s="215" t="s">
        <v>342</v>
      </c>
      <c r="B18" s="215" t="s">
        <v>579</v>
      </c>
      <c r="C18" s="216" t="s">
        <v>110</v>
      </c>
      <c r="D18" s="217">
        <v>57139.89</v>
      </c>
      <c r="E18" s="218">
        <v>0</v>
      </c>
      <c r="F18" s="217"/>
      <c r="G18" s="219"/>
      <c r="H18" s="217"/>
      <c r="I18" s="217"/>
      <c r="J18" s="217"/>
      <c r="K18" s="220"/>
      <c r="L18" s="217"/>
    </row>
    <row r="19" spans="1:12" ht="13.5" customHeight="1">
      <c r="A19" s="215" t="s">
        <v>342</v>
      </c>
      <c r="B19" s="215" t="s">
        <v>581</v>
      </c>
      <c r="C19" s="216" t="s">
        <v>23</v>
      </c>
      <c r="D19" s="217">
        <v>25000</v>
      </c>
      <c r="E19" s="218">
        <v>0</v>
      </c>
      <c r="F19" s="217"/>
      <c r="G19" s="219"/>
      <c r="H19" s="217"/>
      <c r="I19" s="217"/>
      <c r="J19" s="217"/>
      <c r="K19" s="220"/>
      <c r="L19" s="217"/>
    </row>
    <row r="20" spans="1:12" ht="13.5" customHeight="1">
      <c r="A20" s="215" t="s">
        <v>342</v>
      </c>
      <c r="B20" s="215" t="s">
        <v>582</v>
      </c>
      <c r="C20" s="216" t="s">
        <v>79</v>
      </c>
      <c r="D20" s="217">
        <v>2616.44</v>
      </c>
      <c r="E20" s="218">
        <v>0</v>
      </c>
      <c r="F20" s="217"/>
      <c r="G20" s="219"/>
      <c r="H20" s="217"/>
      <c r="I20" s="217"/>
      <c r="J20" s="217"/>
      <c r="K20" s="220"/>
      <c r="L20" s="217"/>
    </row>
    <row r="21" spans="1:12" ht="13.5" customHeight="1">
      <c r="A21" s="215" t="s">
        <v>342</v>
      </c>
      <c r="B21" s="215" t="s">
        <v>471</v>
      </c>
      <c r="C21" s="216" t="s">
        <v>10</v>
      </c>
      <c r="D21" s="217">
        <v>244266.71</v>
      </c>
      <c r="E21" s="218">
        <v>30447</v>
      </c>
      <c r="F21" s="217">
        <v>0</v>
      </c>
      <c r="G21" s="219">
        <v>0</v>
      </c>
      <c r="H21" s="217">
        <v>0</v>
      </c>
      <c r="I21" s="217">
        <v>0</v>
      </c>
      <c r="J21" s="217">
        <v>0</v>
      </c>
      <c r="K21" s="220"/>
      <c r="L21" s="217">
        <v>0</v>
      </c>
    </row>
    <row r="22" spans="1:12" ht="13.5" customHeight="1">
      <c r="A22" s="215" t="s">
        <v>342</v>
      </c>
      <c r="B22" s="215" t="s">
        <v>536</v>
      </c>
      <c r="C22" s="216" t="s">
        <v>136</v>
      </c>
      <c r="D22" s="217">
        <v>0</v>
      </c>
      <c r="E22" s="218">
        <v>2875</v>
      </c>
      <c r="F22" s="217">
        <v>0</v>
      </c>
      <c r="G22" s="219">
        <v>0</v>
      </c>
      <c r="H22" s="217">
        <v>0</v>
      </c>
      <c r="I22" s="217">
        <v>0</v>
      </c>
      <c r="J22" s="217">
        <v>0</v>
      </c>
      <c r="K22" s="220"/>
      <c r="L22" s="217">
        <v>0</v>
      </c>
    </row>
    <row r="23" spans="1:12" ht="13.5" customHeight="1">
      <c r="A23" s="215" t="s">
        <v>342</v>
      </c>
      <c r="B23" s="215" t="s">
        <v>537</v>
      </c>
      <c r="C23" s="216" t="s">
        <v>73</v>
      </c>
      <c r="D23" s="217">
        <v>96840.99</v>
      </c>
      <c r="E23" s="218">
        <v>37508.51</v>
      </c>
      <c r="F23" s="217">
        <v>0</v>
      </c>
      <c r="G23" s="219">
        <v>0</v>
      </c>
      <c r="H23" s="217">
        <v>0</v>
      </c>
      <c r="I23" s="217">
        <v>0</v>
      </c>
      <c r="J23" s="217">
        <v>0</v>
      </c>
      <c r="K23" s="220"/>
      <c r="L23" s="217">
        <v>0</v>
      </c>
    </row>
    <row r="24" spans="1:12" ht="13.5" customHeight="1">
      <c r="A24" s="215" t="s">
        <v>342</v>
      </c>
      <c r="B24" s="215" t="s">
        <v>538</v>
      </c>
      <c r="C24" s="216" t="s">
        <v>11</v>
      </c>
      <c r="D24" s="217">
        <v>25494.65</v>
      </c>
      <c r="E24" s="218">
        <v>4400</v>
      </c>
      <c r="F24" s="217">
        <v>0</v>
      </c>
      <c r="G24" s="219">
        <v>0</v>
      </c>
      <c r="H24" s="217">
        <v>0</v>
      </c>
      <c r="I24" s="217">
        <v>0</v>
      </c>
      <c r="J24" s="217">
        <v>0</v>
      </c>
      <c r="K24" s="220"/>
      <c r="L24" s="217">
        <v>0</v>
      </c>
    </row>
    <row r="25" spans="1:12" ht="13.5" customHeight="1">
      <c r="A25" s="215" t="s">
        <v>342</v>
      </c>
      <c r="B25" s="215" t="s">
        <v>585</v>
      </c>
      <c r="C25" s="216" t="s">
        <v>74</v>
      </c>
      <c r="D25" s="217">
        <v>20000</v>
      </c>
      <c r="E25" s="218">
        <v>0</v>
      </c>
      <c r="F25" s="217"/>
      <c r="G25" s="219"/>
      <c r="H25" s="217"/>
      <c r="I25" s="217"/>
      <c r="J25" s="217"/>
      <c r="K25" s="220"/>
      <c r="L25" s="217"/>
    </row>
    <row r="26" spans="1:12" ht="13.5" customHeight="1">
      <c r="A26" s="215" t="s">
        <v>342</v>
      </c>
      <c r="B26" s="215" t="s">
        <v>592</v>
      </c>
      <c r="C26" s="216" t="s">
        <v>120</v>
      </c>
      <c r="D26" s="217">
        <v>62500</v>
      </c>
      <c r="E26" s="218">
        <v>0</v>
      </c>
      <c r="F26" s="217"/>
      <c r="G26" s="219"/>
      <c r="H26" s="217"/>
      <c r="I26" s="217"/>
      <c r="J26" s="217"/>
      <c r="K26" s="220"/>
      <c r="L26" s="217"/>
    </row>
    <row r="27" spans="1:12" ht="13.5" customHeight="1">
      <c r="A27" s="215" t="s">
        <v>342</v>
      </c>
      <c r="B27" s="215" t="s">
        <v>593</v>
      </c>
      <c r="C27" s="216" t="s">
        <v>139</v>
      </c>
      <c r="D27" s="217">
        <v>33601.97</v>
      </c>
      <c r="E27" s="218">
        <v>0</v>
      </c>
      <c r="F27" s="217"/>
      <c r="G27" s="219"/>
      <c r="H27" s="217"/>
      <c r="I27" s="217"/>
      <c r="J27" s="217"/>
      <c r="K27" s="220"/>
      <c r="L27" s="217"/>
    </row>
    <row r="28" spans="1:12" ht="13.5" customHeight="1">
      <c r="A28" s="221"/>
      <c r="B28" s="221"/>
      <c r="C28" s="222"/>
      <c r="D28" s="223">
        <v>1772323.54</v>
      </c>
      <c r="E28" s="224">
        <v>1533621.85</v>
      </c>
      <c r="F28" s="223">
        <v>1180000</v>
      </c>
      <c r="G28" s="225">
        <v>1180000</v>
      </c>
      <c r="H28" s="223">
        <v>1180000</v>
      </c>
      <c r="I28" s="223">
        <v>1430000</v>
      </c>
      <c r="J28" s="223">
        <v>1180000</v>
      </c>
      <c r="K28" s="226">
        <v>1180000</v>
      </c>
      <c r="L28" s="223">
        <v>6150000</v>
      </c>
    </row>
  </sheetData>
  <sortState ref="A2:L28">
    <sortCondition ref="A2"/>
  </sortState>
  <pageMargins left="0.5" right="0.5" top="1" bottom="1" header="0.5" footer="0.5"/>
  <pageSetup paperSize="5" scale="95" orientation="landscape" r:id="rId1"/>
  <headerFooter>
    <oddHeader xml:space="preserve">&amp;CMAJOR MAINTENANCE 
FUND 15500
</oddHeader>
    <oddFooter>&amp;R
&amp;8&amp;F&amp;D&amp;T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Q172"/>
  <sheetViews>
    <sheetView view="pageBreakPreview" zoomScale="60" workbookViewId="0">
      <pane ySplit="1" topLeftCell="A113" activePane="bottomLeft" state="frozen"/>
      <selection pane="bottomLeft" activeCell="F131" sqref="F131"/>
    </sheetView>
  </sheetViews>
  <sheetFormatPr defaultColWidth="9.109375" defaultRowHeight="12.75" customHeight="1"/>
  <cols>
    <col min="1" max="1" width="12" style="251" bestFit="1" customWidth="1"/>
    <col min="2" max="2" width="27.44140625" style="251" customWidth="1"/>
    <col min="3" max="5" width="11" style="235" bestFit="1" customWidth="1"/>
    <col min="6" max="7" width="11" style="251" customWidth="1"/>
    <col min="8" max="8" width="0.6640625" style="252" customWidth="1"/>
    <col min="9" max="9" width="11" style="251" customWidth="1"/>
    <col min="10" max="10" width="0.5546875" style="252" customWidth="1"/>
    <col min="11" max="12" width="11" style="251" customWidth="1"/>
    <col min="13" max="13" width="11" style="251" bestFit="1" customWidth="1"/>
    <col min="14" max="15" width="11" style="251" customWidth="1"/>
    <col min="16" max="16" width="12" style="251" bestFit="1" customWidth="1"/>
    <col min="17" max="17" width="41.5546875" style="237" customWidth="1"/>
    <col min="18" max="16384" width="9.109375" style="251"/>
  </cols>
  <sheetData>
    <row r="1" spans="1:17" ht="34.200000000000003">
      <c r="A1" s="254" t="s">
        <v>118</v>
      </c>
      <c r="B1" s="254" t="s">
        <v>197</v>
      </c>
      <c r="C1" s="253" t="s">
        <v>693</v>
      </c>
      <c r="D1" s="253" t="s">
        <v>602</v>
      </c>
      <c r="E1" s="253" t="s">
        <v>601</v>
      </c>
      <c r="F1" s="254" t="s">
        <v>546</v>
      </c>
      <c r="G1" s="254" t="s">
        <v>547</v>
      </c>
      <c r="H1" s="255"/>
      <c r="I1" s="254" t="s">
        <v>330</v>
      </c>
      <c r="J1" s="255"/>
      <c r="K1" s="254" t="s">
        <v>199</v>
      </c>
      <c r="L1" s="254" t="s">
        <v>200</v>
      </c>
      <c r="M1" s="254" t="s">
        <v>201</v>
      </c>
      <c r="N1" s="254" t="s">
        <v>202</v>
      </c>
      <c r="O1" s="254" t="s">
        <v>548</v>
      </c>
      <c r="P1" s="254" t="s">
        <v>204</v>
      </c>
      <c r="Q1" s="268" t="s">
        <v>603</v>
      </c>
    </row>
    <row r="2" spans="1:17" ht="11.4">
      <c r="A2" s="499" t="s">
        <v>600</v>
      </c>
      <c r="B2" s="499"/>
      <c r="C2" s="234"/>
      <c r="D2" s="253"/>
      <c r="E2" s="253"/>
      <c r="F2" s="254"/>
      <c r="G2" s="254"/>
      <c r="H2" s="255"/>
      <c r="I2" s="254"/>
      <c r="J2" s="255"/>
      <c r="K2" s="254"/>
      <c r="L2" s="254"/>
      <c r="M2" s="254"/>
      <c r="N2" s="254"/>
      <c r="O2" s="254"/>
      <c r="P2" s="254"/>
    </row>
    <row r="3" spans="1:17" ht="11.4">
      <c r="A3" s="233"/>
      <c r="B3" s="233"/>
      <c r="C3" s="234"/>
      <c r="D3" s="253"/>
      <c r="E3" s="253"/>
      <c r="F3" s="254"/>
      <c r="G3" s="254"/>
      <c r="H3" s="255"/>
      <c r="I3" s="254"/>
      <c r="J3" s="255"/>
      <c r="K3" s="254"/>
      <c r="L3" s="254"/>
      <c r="M3" s="254"/>
      <c r="N3" s="254"/>
      <c r="O3" s="254"/>
      <c r="P3" s="254"/>
    </row>
    <row r="4" spans="1:17" s="261" customFormat="1" ht="24" customHeight="1">
      <c r="A4" s="238" t="s">
        <v>210</v>
      </c>
      <c r="B4" s="501" t="s">
        <v>209</v>
      </c>
      <c r="C4" s="239"/>
      <c r="D4" s="239">
        <v>28966</v>
      </c>
      <c r="E4" s="239">
        <v>502253</v>
      </c>
      <c r="F4" s="240">
        <v>10611.05</v>
      </c>
      <c r="G4" s="240">
        <v>0</v>
      </c>
      <c r="H4" s="241"/>
      <c r="I4" s="240">
        <v>780000</v>
      </c>
      <c r="J4" s="241"/>
      <c r="K4" s="240">
        <v>235000</v>
      </c>
      <c r="L4" s="240">
        <v>0</v>
      </c>
      <c r="M4" s="240">
        <v>0</v>
      </c>
      <c r="N4" s="240">
        <v>0</v>
      </c>
      <c r="O4" s="240">
        <v>0</v>
      </c>
      <c r="P4" s="240">
        <v>235000</v>
      </c>
      <c r="Q4" s="504" t="s">
        <v>682</v>
      </c>
    </row>
    <row r="5" spans="1:17" s="261" customFormat="1" ht="11.4">
      <c r="A5" s="242">
        <v>40213930104</v>
      </c>
      <c r="B5" s="501"/>
      <c r="C5" s="239"/>
      <c r="D5" s="239"/>
      <c r="E5" s="239"/>
      <c r="F5" s="240"/>
      <c r="G5" s="240"/>
      <c r="H5" s="241"/>
      <c r="I5" s="240">
        <v>200000</v>
      </c>
      <c r="J5" s="241"/>
      <c r="K5" s="240"/>
      <c r="L5" s="240"/>
      <c r="M5" s="240"/>
      <c r="N5" s="240"/>
      <c r="O5" s="240"/>
      <c r="P5" s="240"/>
      <c r="Q5" s="504"/>
    </row>
    <row r="6" spans="1:17" s="269" customFormat="1" ht="13.5" customHeight="1">
      <c r="A6" s="256" t="s">
        <v>84</v>
      </c>
      <c r="B6" s="256" t="s">
        <v>4</v>
      </c>
      <c r="C6" s="257"/>
      <c r="D6" s="257"/>
      <c r="E6" s="257"/>
      <c r="F6" s="258">
        <v>9355</v>
      </c>
      <c r="G6" s="258">
        <v>13877.3</v>
      </c>
      <c r="H6" s="241"/>
      <c r="I6" s="258">
        <v>200000</v>
      </c>
      <c r="J6" s="241"/>
      <c r="K6" s="258">
        <v>200000</v>
      </c>
      <c r="L6" s="258">
        <v>200000</v>
      </c>
      <c r="M6" s="258">
        <v>200000</v>
      </c>
      <c r="N6" s="258">
        <v>200000</v>
      </c>
      <c r="O6" s="258">
        <v>200000</v>
      </c>
      <c r="P6" s="258">
        <v>1000000</v>
      </c>
      <c r="Q6" s="259" t="s">
        <v>680</v>
      </c>
    </row>
    <row r="7" spans="1:17" s="261" customFormat="1" ht="13.5" customHeight="1">
      <c r="A7" s="238" t="s">
        <v>94</v>
      </c>
      <c r="B7" s="238" t="s">
        <v>47</v>
      </c>
      <c r="C7" s="239"/>
      <c r="D7" s="239"/>
      <c r="E7" s="239"/>
      <c r="F7" s="240">
        <v>9504.5499999999993</v>
      </c>
      <c r="G7" s="240">
        <v>27910.639999999999</v>
      </c>
      <c r="H7" s="241"/>
      <c r="I7" s="240">
        <v>50000</v>
      </c>
      <c r="J7" s="241"/>
      <c r="K7" s="240">
        <v>50000</v>
      </c>
      <c r="L7" s="240">
        <v>50000</v>
      </c>
      <c r="M7" s="240">
        <v>50000</v>
      </c>
      <c r="N7" s="240">
        <v>50000</v>
      </c>
      <c r="O7" s="240">
        <v>50000</v>
      </c>
      <c r="P7" s="240">
        <v>250000</v>
      </c>
      <c r="Q7" s="260" t="s">
        <v>647</v>
      </c>
    </row>
    <row r="8" spans="1:17" s="269" customFormat="1" ht="13.5" customHeight="1">
      <c r="A8" s="256" t="s">
        <v>232</v>
      </c>
      <c r="B8" s="505" t="s">
        <v>231</v>
      </c>
      <c r="C8" s="257"/>
      <c r="D8" s="257"/>
      <c r="E8" s="257"/>
      <c r="F8" s="258">
        <v>0</v>
      </c>
      <c r="G8" s="258">
        <v>0</v>
      </c>
      <c r="H8" s="241"/>
      <c r="I8" s="258">
        <v>10000</v>
      </c>
      <c r="J8" s="241"/>
      <c r="K8" s="258">
        <v>10000</v>
      </c>
      <c r="L8" s="258">
        <v>10000</v>
      </c>
      <c r="M8" s="258">
        <v>10000</v>
      </c>
      <c r="N8" s="258">
        <v>10000</v>
      </c>
      <c r="O8" s="258">
        <v>10000</v>
      </c>
      <c r="P8" s="258">
        <v>50000</v>
      </c>
      <c r="Q8" s="506" t="s">
        <v>646</v>
      </c>
    </row>
    <row r="9" spans="1:17" s="269" customFormat="1" ht="13.5" customHeight="1">
      <c r="A9" s="256" t="s">
        <v>233</v>
      </c>
      <c r="B9" s="505"/>
      <c r="C9" s="257"/>
      <c r="D9" s="257"/>
      <c r="E9" s="257"/>
      <c r="F9" s="258">
        <v>0</v>
      </c>
      <c r="G9" s="258">
        <v>0</v>
      </c>
      <c r="H9" s="241"/>
      <c r="I9" s="258">
        <v>50000</v>
      </c>
      <c r="J9" s="241"/>
      <c r="K9" s="258">
        <v>50000</v>
      </c>
      <c r="L9" s="258">
        <v>50000</v>
      </c>
      <c r="M9" s="258">
        <v>50000</v>
      </c>
      <c r="N9" s="258">
        <v>50000</v>
      </c>
      <c r="O9" s="258">
        <v>50000</v>
      </c>
      <c r="P9" s="258">
        <v>250000</v>
      </c>
      <c r="Q9" s="506"/>
    </row>
    <row r="10" spans="1:17" s="261" customFormat="1" ht="13.5" customHeight="1">
      <c r="A10" s="238" t="s">
        <v>238</v>
      </c>
      <c r="B10" s="238" t="s">
        <v>185</v>
      </c>
      <c r="C10" s="239"/>
      <c r="D10" s="239"/>
      <c r="E10" s="239"/>
      <c r="F10" s="240">
        <v>0</v>
      </c>
      <c r="G10" s="240">
        <v>0</v>
      </c>
      <c r="H10" s="241"/>
      <c r="I10" s="240"/>
      <c r="J10" s="241"/>
      <c r="K10" s="240">
        <v>0</v>
      </c>
      <c r="L10" s="240">
        <v>300000</v>
      </c>
      <c r="M10" s="240">
        <v>50000</v>
      </c>
      <c r="N10" s="240">
        <v>0</v>
      </c>
      <c r="O10" s="240">
        <v>0</v>
      </c>
      <c r="P10" s="240">
        <v>350000</v>
      </c>
      <c r="Q10" s="260" t="s">
        <v>626</v>
      </c>
    </row>
    <row r="11" spans="1:17" ht="13.5" customHeight="1">
      <c r="A11" s="243" t="s">
        <v>254</v>
      </c>
      <c r="B11" s="243" t="s">
        <v>253</v>
      </c>
      <c r="C11" s="244"/>
      <c r="D11" s="244"/>
      <c r="E11" s="244"/>
      <c r="F11" s="245">
        <v>0</v>
      </c>
      <c r="G11" s="245">
        <v>0</v>
      </c>
      <c r="H11" s="241"/>
      <c r="I11" s="245">
        <v>0</v>
      </c>
      <c r="J11" s="241"/>
      <c r="K11" s="245">
        <v>0</v>
      </c>
      <c r="L11" s="245">
        <v>0</v>
      </c>
      <c r="M11" s="245">
        <v>12000000</v>
      </c>
      <c r="N11" s="245">
        <v>0</v>
      </c>
      <c r="O11" s="245">
        <v>0</v>
      </c>
      <c r="P11" s="245">
        <v>12000000</v>
      </c>
      <c r="Q11" s="237" t="s">
        <v>655</v>
      </c>
    </row>
    <row r="12" spans="1:17" s="261" customFormat="1" ht="13.5" customHeight="1">
      <c r="A12" s="238" t="s">
        <v>281</v>
      </c>
      <c r="B12" s="238" t="s">
        <v>280</v>
      </c>
      <c r="C12" s="239"/>
      <c r="D12" s="239"/>
      <c r="E12" s="239"/>
      <c r="F12" s="240">
        <v>0</v>
      </c>
      <c r="G12" s="240">
        <v>0</v>
      </c>
      <c r="H12" s="241"/>
      <c r="I12" s="240"/>
      <c r="J12" s="241"/>
      <c r="K12" s="240">
        <v>0</v>
      </c>
      <c r="L12" s="240">
        <v>40000</v>
      </c>
      <c r="M12" s="240">
        <v>40000</v>
      </c>
      <c r="N12" s="240">
        <v>40000</v>
      </c>
      <c r="O12" s="240">
        <v>40000</v>
      </c>
      <c r="P12" s="240">
        <v>160000</v>
      </c>
      <c r="Q12" s="260" t="s">
        <v>668</v>
      </c>
    </row>
    <row r="13" spans="1:17" ht="13.5" customHeight="1">
      <c r="A13" s="243" t="s">
        <v>102</v>
      </c>
      <c r="B13" s="243" t="s">
        <v>138</v>
      </c>
      <c r="C13" s="244">
        <v>5289569</v>
      </c>
      <c r="D13" s="244">
        <v>3744209</v>
      </c>
      <c r="E13" s="244">
        <v>2841105</v>
      </c>
      <c r="F13" s="245">
        <v>3220794.3</v>
      </c>
      <c r="G13" s="245">
        <v>343435.12</v>
      </c>
      <c r="H13" s="241"/>
      <c r="I13" s="245">
        <v>3750000</v>
      </c>
      <c r="J13" s="241"/>
      <c r="K13" s="245">
        <v>1750000</v>
      </c>
      <c r="L13" s="245">
        <v>2750000</v>
      </c>
      <c r="M13" s="245">
        <v>1600000</v>
      </c>
      <c r="N13" s="245">
        <v>500000</v>
      </c>
      <c r="O13" s="245">
        <v>200000</v>
      </c>
      <c r="P13" s="245">
        <v>6800000</v>
      </c>
      <c r="Q13" s="237" t="s">
        <v>661</v>
      </c>
    </row>
    <row r="14" spans="1:17" ht="13.5" customHeight="1">
      <c r="A14" s="247"/>
      <c r="B14" s="247"/>
      <c r="C14" s="248">
        <f t="shared" ref="C14:D14" si="0">SUM(C4:C13)</f>
        <v>5289569</v>
      </c>
      <c r="D14" s="248">
        <f t="shared" si="0"/>
        <v>3773175</v>
      </c>
      <c r="E14" s="248">
        <f>SUM(E4:E13)</f>
        <v>3343358</v>
      </c>
      <c r="F14" s="249">
        <v>3606055.48</v>
      </c>
      <c r="G14" s="249">
        <v>759508.71</v>
      </c>
      <c r="H14" s="250"/>
      <c r="I14" s="249">
        <v>6975000</v>
      </c>
      <c r="J14" s="250"/>
      <c r="K14" s="249">
        <v>5988300</v>
      </c>
      <c r="L14" s="249">
        <v>3550000</v>
      </c>
      <c r="M14" s="249">
        <v>14150000</v>
      </c>
      <c r="N14" s="249">
        <v>1000000</v>
      </c>
      <c r="O14" s="249">
        <v>660000</v>
      </c>
      <c r="P14" s="249">
        <f>SUM(K14:O14)</f>
        <v>25348300</v>
      </c>
    </row>
    <row r="15" spans="1:17" ht="12.75" customHeight="1">
      <c r="F15" s="235"/>
      <c r="G15" s="235"/>
      <c r="H15" s="236"/>
      <c r="I15" s="235"/>
      <c r="J15" s="236"/>
      <c r="K15" s="235"/>
      <c r="L15" s="235"/>
      <c r="M15" s="235"/>
      <c r="N15" s="235"/>
      <c r="O15" s="235"/>
      <c r="P15" s="235"/>
    </row>
    <row r="16" spans="1:17" ht="12.75" customHeight="1">
      <c r="A16" s="499" t="s">
        <v>342</v>
      </c>
      <c r="B16" s="499"/>
      <c r="C16" s="234"/>
      <c r="F16" s="235"/>
      <c r="G16" s="235"/>
      <c r="H16" s="236"/>
      <c r="I16" s="235"/>
      <c r="J16" s="236"/>
      <c r="K16" s="235"/>
      <c r="L16" s="235"/>
      <c r="M16" s="235"/>
      <c r="N16" s="235"/>
      <c r="O16" s="235"/>
      <c r="P16" s="235"/>
    </row>
    <row r="17" spans="1:17" s="261" customFormat="1" ht="22.8">
      <c r="A17" s="238" t="s">
        <v>132</v>
      </c>
      <c r="B17" s="238" t="s">
        <v>70</v>
      </c>
      <c r="C17" s="239">
        <v>29118</v>
      </c>
      <c r="D17" s="239">
        <v>77338</v>
      </c>
      <c r="E17" s="239">
        <v>30001</v>
      </c>
      <c r="F17" s="240">
        <v>44455.55</v>
      </c>
      <c r="G17" s="240">
        <v>35000.089999999997</v>
      </c>
      <c r="H17" s="241"/>
      <c r="I17" s="240">
        <v>60000</v>
      </c>
      <c r="J17" s="241"/>
      <c r="K17" s="240">
        <v>100000</v>
      </c>
      <c r="L17" s="240">
        <v>50000</v>
      </c>
      <c r="M17" s="240">
        <v>50000</v>
      </c>
      <c r="N17" s="240">
        <v>50000</v>
      </c>
      <c r="O17" s="240">
        <v>50000</v>
      </c>
      <c r="P17" s="240">
        <v>300000</v>
      </c>
      <c r="Q17" s="260" t="s">
        <v>628</v>
      </c>
    </row>
    <row r="18" spans="1:17" ht="13.5" customHeight="1">
      <c r="A18" s="243" t="s">
        <v>116</v>
      </c>
      <c r="B18" s="497" t="s">
        <v>34</v>
      </c>
      <c r="C18" s="244">
        <v>30000</v>
      </c>
      <c r="D18" s="244">
        <v>16658</v>
      </c>
      <c r="E18" s="244">
        <v>30480</v>
      </c>
      <c r="F18" s="245">
        <v>43112.92</v>
      </c>
      <c r="G18" s="245">
        <v>61006.07</v>
      </c>
      <c r="H18" s="241"/>
      <c r="I18" s="245">
        <v>60000</v>
      </c>
      <c r="J18" s="241"/>
      <c r="K18" s="245">
        <v>70000</v>
      </c>
      <c r="L18" s="245">
        <v>75000</v>
      </c>
      <c r="M18" s="245">
        <v>55000</v>
      </c>
      <c r="N18" s="245">
        <v>85000</v>
      </c>
      <c r="O18" s="245">
        <v>100000</v>
      </c>
      <c r="P18" s="245">
        <v>385000</v>
      </c>
      <c r="Q18" s="498" t="s">
        <v>637</v>
      </c>
    </row>
    <row r="19" spans="1:17" ht="13.5" customHeight="1">
      <c r="A19" s="243" t="s">
        <v>33</v>
      </c>
      <c r="B19" s="497"/>
      <c r="C19" s="244">
        <v>20000</v>
      </c>
      <c r="D19" s="244">
        <v>20000</v>
      </c>
      <c r="E19" s="244">
        <v>20000</v>
      </c>
      <c r="F19" s="245">
        <v>18951.66</v>
      </c>
      <c r="G19" s="245">
        <v>15129.45</v>
      </c>
      <c r="H19" s="241"/>
      <c r="I19" s="245">
        <v>20000</v>
      </c>
      <c r="J19" s="241"/>
      <c r="K19" s="245">
        <v>20000</v>
      </c>
      <c r="L19" s="245">
        <v>30000</v>
      </c>
      <c r="M19" s="245">
        <v>30000</v>
      </c>
      <c r="N19" s="245">
        <v>30000</v>
      </c>
      <c r="O19" s="245">
        <v>30000</v>
      </c>
      <c r="P19" s="245">
        <v>140000</v>
      </c>
      <c r="Q19" s="498"/>
    </row>
    <row r="20" spans="1:17" ht="13.5" customHeight="1">
      <c r="A20" s="246" t="s">
        <v>553</v>
      </c>
      <c r="B20" s="497"/>
      <c r="C20" s="244"/>
      <c r="D20" s="244"/>
      <c r="E20" s="244">
        <v>17375</v>
      </c>
      <c r="F20" s="245">
        <v>22626</v>
      </c>
      <c r="G20" s="245"/>
      <c r="H20" s="241"/>
      <c r="I20" s="245"/>
      <c r="J20" s="241"/>
      <c r="K20" s="245"/>
      <c r="L20" s="245"/>
      <c r="M20" s="245"/>
      <c r="N20" s="245"/>
      <c r="O20" s="245"/>
      <c r="P20" s="245"/>
      <c r="Q20" s="498"/>
    </row>
    <row r="21" spans="1:17" s="261" customFormat="1" ht="13.5" customHeight="1">
      <c r="A21" s="238" t="s">
        <v>125</v>
      </c>
      <c r="B21" s="238" t="s">
        <v>67</v>
      </c>
      <c r="C21" s="239"/>
      <c r="D21" s="239"/>
      <c r="E21" s="239"/>
      <c r="F21" s="240">
        <v>0</v>
      </c>
      <c r="G21" s="240">
        <v>0</v>
      </c>
      <c r="H21" s="241"/>
      <c r="I21" s="240">
        <v>0</v>
      </c>
      <c r="J21" s="241"/>
      <c r="K21" s="240">
        <v>0</v>
      </c>
      <c r="L21" s="240">
        <v>500000</v>
      </c>
      <c r="M21" s="240">
        <v>0</v>
      </c>
      <c r="N21" s="240">
        <v>0</v>
      </c>
      <c r="O21" s="240">
        <v>0</v>
      </c>
      <c r="P21" s="240">
        <v>500000</v>
      </c>
      <c r="Q21" s="260" t="s">
        <v>663</v>
      </c>
    </row>
    <row r="22" spans="1:17" ht="13.5" customHeight="1">
      <c r="A22" s="243" t="s">
        <v>14</v>
      </c>
      <c r="B22" s="243" t="s">
        <v>25</v>
      </c>
      <c r="C22" s="244"/>
      <c r="D22" s="244"/>
      <c r="E22" s="244"/>
      <c r="F22" s="245">
        <v>0</v>
      </c>
      <c r="G22" s="245">
        <v>0</v>
      </c>
      <c r="H22" s="241"/>
      <c r="I22" s="245">
        <v>0</v>
      </c>
      <c r="J22" s="241"/>
      <c r="K22" s="245">
        <v>350000</v>
      </c>
      <c r="L22" s="245">
        <v>0</v>
      </c>
      <c r="M22" s="245">
        <v>0</v>
      </c>
      <c r="N22" s="245">
        <v>0</v>
      </c>
      <c r="O22" s="245">
        <v>0</v>
      </c>
      <c r="P22" s="245">
        <v>350000</v>
      </c>
      <c r="Q22" s="237" t="s">
        <v>629</v>
      </c>
    </row>
    <row r="23" spans="1:17" s="261" customFormat="1" ht="11.4">
      <c r="A23" s="238" t="s">
        <v>213</v>
      </c>
      <c r="B23" s="501" t="s">
        <v>83</v>
      </c>
      <c r="C23" s="239"/>
      <c r="D23" s="239"/>
      <c r="E23" s="239"/>
      <c r="F23" s="240">
        <v>0</v>
      </c>
      <c r="G23" s="240">
        <v>0</v>
      </c>
      <c r="H23" s="241"/>
      <c r="I23" s="240">
        <v>6000</v>
      </c>
      <c r="J23" s="241"/>
      <c r="K23" s="240">
        <v>300000</v>
      </c>
      <c r="L23" s="240">
        <v>0</v>
      </c>
      <c r="M23" s="240">
        <v>0</v>
      </c>
      <c r="N23" s="240">
        <v>0</v>
      </c>
      <c r="O23" s="240">
        <v>0</v>
      </c>
      <c r="P23" s="240">
        <v>300000</v>
      </c>
      <c r="Q23" s="500" t="s">
        <v>633</v>
      </c>
    </row>
    <row r="24" spans="1:17" s="261" customFormat="1" ht="11.4">
      <c r="A24" s="242" t="s">
        <v>405</v>
      </c>
      <c r="B24" s="501"/>
      <c r="C24" s="239"/>
      <c r="D24" s="239"/>
      <c r="E24" s="239"/>
      <c r="F24" s="240"/>
      <c r="G24" s="240"/>
      <c r="H24" s="241"/>
      <c r="I24" s="240">
        <v>39000</v>
      </c>
      <c r="J24" s="241"/>
      <c r="K24" s="240"/>
      <c r="L24" s="240"/>
      <c r="M24" s="240"/>
      <c r="N24" s="240"/>
      <c r="O24" s="240"/>
      <c r="P24" s="240"/>
      <c r="Q24" s="500"/>
    </row>
    <row r="25" spans="1:17" ht="13.5" customHeight="1">
      <c r="A25" s="243" t="s">
        <v>76</v>
      </c>
      <c r="B25" s="497" t="s">
        <v>110</v>
      </c>
      <c r="C25" s="244">
        <v>452180</v>
      </c>
      <c r="D25" s="244">
        <v>181674</v>
      </c>
      <c r="E25" s="244">
        <v>434588</v>
      </c>
      <c r="F25" s="245">
        <v>342993.28</v>
      </c>
      <c r="G25" s="245">
        <v>118753.64</v>
      </c>
      <c r="H25" s="241"/>
      <c r="I25" s="245">
        <v>300000</v>
      </c>
      <c r="J25" s="241"/>
      <c r="K25" s="245">
        <v>281000</v>
      </c>
      <c r="L25" s="245">
        <v>206000</v>
      </c>
      <c r="M25" s="245">
        <v>2246000</v>
      </c>
      <c r="N25" s="245">
        <v>481000</v>
      </c>
      <c r="O25" s="245">
        <v>1253400</v>
      </c>
      <c r="P25" s="245">
        <v>4467400</v>
      </c>
      <c r="Q25" s="498" t="s">
        <v>670</v>
      </c>
    </row>
    <row r="26" spans="1:17" ht="13.5" customHeight="1">
      <c r="A26" s="243" t="s">
        <v>228</v>
      </c>
      <c r="B26" s="497"/>
      <c r="C26" s="244"/>
      <c r="D26" s="244"/>
      <c r="E26" s="244"/>
      <c r="F26" s="245">
        <v>120417.77</v>
      </c>
      <c r="G26" s="245">
        <v>7068</v>
      </c>
      <c r="H26" s="241"/>
      <c r="I26" s="245">
        <v>5000</v>
      </c>
      <c r="J26" s="241"/>
      <c r="K26" s="245">
        <v>30000</v>
      </c>
      <c r="L26" s="245">
        <v>30000</v>
      </c>
      <c r="M26" s="245">
        <v>210000</v>
      </c>
      <c r="N26" s="245">
        <v>30000</v>
      </c>
      <c r="O26" s="245">
        <v>30000</v>
      </c>
      <c r="P26" s="245">
        <v>330000</v>
      </c>
      <c r="Q26" s="498"/>
    </row>
    <row r="27" spans="1:17" ht="13.5" customHeight="1">
      <c r="A27" s="246">
        <v>40860315500</v>
      </c>
      <c r="B27" s="497"/>
      <c r="C27" s="244"/>
      <c r="D27" s="244"/>
      <c r="E27" s="244">
        <v>57177</v>
      </c>
      <c r="F27" s="245">
        <v>57140</v>
      </c>
      <c r="G27" s="245"/>
      <c r="H27" s="241"/>
      <c r="I27" s="245"/>
      <c r="J27" s="241"/>
      <c r="K27" s="245"/>
      <c r="L27" s="245"/>
      <c r="M27" s="245"/>
      <c r="N27" s="245"/>
      <c r="O27" s="245"/>
      <c r="P27" s="245"/>
      <c r="Q27" s="498"/>
    </row>
    <row r="28" spans="1:17" ht="13.5" customHeight="1">
      <c r="A28" s="246" t="s">
        <v>580</v>
      </c>
      <c r="B28" s="497"/>
      <c r="C28" s="244"/>
      <c r="D28" s="244"/>
      <c r="E28" s="244"/>
      <c r="F28" s="245">
        <v>31840</v>
      </c>
      <c r="G28" s="245"/>
      <c r="H28" s="241"/>
      <c r="I28" s="245"/>
      <c r="J28" s="241"/>
      <c r="K28" s="245"/>
      <c r="L28" s="245"/>
      <c r="M28" s="245"/>
      <c r="N28" s="245"/>
      <c r="O28" s="245"/>
      <c r="P28" s="245"/>
      <c r="Q28" s="498"/>
    </row>
    <row r="29" spans="1:17" s="261" customFormat="1" ht="13.5" customHeight="1">
      <c r="A29" s="238" t="s">
        <v>6</v>
      </c>
      <c r="B29" s="501" t="s">
        <v>117</v>
      </c>
      <c r="C29" s="239">
        <v>362885</v>
      </c>
      <c r="D29" s="239">
        <v>180464</v>
      </c>
      <c r="E29" s="239">
        <v>55722</v>
      </c>
      <c r="F29" s="240">
        <v>57113.36</v>
      </c>
      <c r="G29" s="240">
        <v>146635.17000000001</v>
      </c>
      <c r="H29" s="241"/>
      <c r="I29" s="240">
        <v>150000</v>
      </c>
      <c r="J29" s="241"/>
      <c r="K29" s="240">
        <v>150000</v>
      </c>
      <c r="L29" s="240">
        <v>150000</v>
      </c>
      <c r="M29" s="240">
        <v>150000</v>
      </c>
      <c r="N29" s="240">
        <v>150000</v>
      </c>
      <c r="O29" s="240">
        <v>150000</v>
      </c>
      <c r="P29" s="240">
        <v>750000</v>
      </c>
      <c r="Q29" s="500" t="s">
        <v>666</v>
      </c>
    </row>
    <row r="30" spans="1:17" s="261" customFormat="1" ht="13.5" customHeight="1">
      <c r="A30" s="238" t="s">
        <v>229</v>
      </c>
      <c r="B30" s="501"/>
      <c r="C30" s="239"/>
      <c r="D30" s="239"/>
      <c r="E30" s="239">
        <v>65006</v>
      </c>
      <c r="F30" s="240">
        <v>110975</v>
      </c>
      <c r="G30" s="240">
        <v>24111</v>
      </c>
      <c r="H30" s="241"/>
      <c r="I30" s="240">
        <v>0</v>
      </c>
      <c r="J30" s="241"/>
      <c r="K30" s="240">
        <v>20000</v>
      </c>
      <c r="L30" s="240">
        <v>0</v>
      </c>
      <c r="M30" s="240">
        <v>0</v>
      </c>
      <c r="N30" s="240">
        <v>0</v>
      </c>
      <c r="O30" s="240">
        <v>0</v>
      </c>
      <c r="P30" s="240">
        <v>20000</v>
      </c>
      <c r="Q30" s="500"/>
    </row>
    <row r="31" spans="1:17" ht="13.5" customHeight="1">
      <c r="A31" s="243" t="s">
        <v>48</v>
      </c>
      <c r="B31" s="243" t="s">
        <v>114</v>
      </c>
      <c r="C31" s="244">
        <v>176156</v>
      </c>
      <c r="D31" s="244">
        <v>62723</v>
      </c>
      <c r="E31" s="244"/>
      <c r="F31" s="245">
        <v>0</v>
      </c>
      <c r="G31" s="245">
        <v>194407.25</v>
      </c>
      <c r="H31" s="241"/>
      <c r="I31" s="245">
        <v>80000</v>
      </c>
      <c r="J31" s="241"/>
      <c r="K31" s="245">
        <v>80000</v>
      </c>
      <c r="L31" s="245">
        <v>55000</v>
      </c>
      <c r="M31" s="245">
        <v>60000</v>
      </c>
      <c r="N31" s="245">
        <v>0</v>
      </c>
      <c r="O31" s="245">
        <v>0</v>
      </c>
      <c r="P31" s="245">
        <v>195000</v>
      </c>
      <c r="Q31" s="237" t="s">
        <v>656</v>
      </c>
    </row>
    <row r="32" spans="1:17" s="261" customFormat="1" ht="13.5" customHeight="1">
      <c r="A32" s="238" t="s">
        <v>98</v>
      </c>
      <c r="B32" s="501" t="s">
        <v>23</v>
      </c>
      <c r="C32" s="239">
        <v>55024</v>
      </c>
      <c r="D32" s="239">
        <v>46501</v>
      </c>
      <c r="E32" s="239">
        <v>30025</v>
      </c>
      <c r="F32" s="240">
        <v>60830.7</v>
      </c>
      <c r="G32" s="240">
        <v>78857.279999999999</v>
      </c>
      <c r="H32" s="241"/>
      <c r="I32" s="240">
        <v>50000</v>
      </c>
      <c r="J32" s="241"/>
      <c r="K32" s="240">
        <v>250000</v>
      </c>
      <c r="L32" s="240">
        <v>250000</v>
      </c>
      <c r="M32" s="240">
        <v>250000</v>
      </c>
      <c r="N32" s="240">
        <v>250000</v>
      </c>
      <c r="O32" s="240">
        <v>250000</v>
      </c>
      <c r="P32" s="240">
        <v>1250000</v>
      </c>
      <c r="Q32" s="500" t="s">
        <v>627</v>
      </c>
    </row>
    <row r="33" spans="1:17" s="261" customFormat="1" ht="13.5" customHeight="1">
      <c r="A33" s="238" t="s">
        <v>234</v>
      </c>
      <c r="B33" s="501"/>
      <c r="C33" s="239"/>
      <c r="D33" s="239"/>
      <c r="E33" s="239"/>
      <c r="F33" s="240">
        <v>0</v>
      </c>
      <c r="G33" s="240">
        <v>0</v>
      </c>
      <c r="H33" s="241"/>
      <c r="I33" s="240">
        <v>0</v>
      </c>
      <c r="J33" s="241"/>
      <c r="K33" s="240">
        <v>100000</v>
      </c>
      <c r="L33" s="240">
        <v>100000</v>
      </c>
      <c r="M33" s="240">
        <v>0</v>
      </c>
      <c r="N33" s="240">
        <v>0</v>
      </c>
      <c r="O33" s="240">
        <v>0</v>
      </c>
      <c r="P33" s="240">
        <v>200000</v>
      </c>
      <c r="Q33" s="500"/>
    </row>
    <row r="34" spans="1:17" s="261" customFormat="1" ht="13.5" customHeight="1">
      <c r="A34" s="242">
        <v>40867315500</v>
      </c>
      <c r="B34" s="501"/>
      <c r="C34" s="239"/>
      <c r="D34" s="239"/>
      <c r="E34" s="239">
        <v>25000</v>
      </c>
      <c r="F34" s="240">
        <v>25000</v>
      </c>
      <c r="G34" s="240"/>
      <c r="H34" s="241"/>
      <c r="I34" s="240"/>
      <c r="J34" s="241"/>
      <c r="K34" s="240"/>
      <c r="L34" s="240"/>
      <c r="M34" s="240"/>
      <c r="N34" s="240"/>
      <c r="O34" s="240"/>
      <c r="P34" s="240"/>
      <c r="Q34" s="500"/>
    </row>
    <row r="35" spans="1:17" ht="24" customHeight="1">
      <c r="A35" s="243" t="s">
        <v>50</v>
      </c>
      <c r="B35" s="497" t="s">
        <v>10</v>
      </c>
      <c r="C35" s="244">
        <v>559877</v>
      </c>
      <c r="D35" s="244">
        <v>424095</v>
      </c>
      <c r="E35" s="244">
        <v>269505</v>
      </c>
      <c r="F35" s="245">
        <v>1344649.99</v>
      </c>
      <c r="G35" s="245">
        <v>224964.2</v>
      </c>
      <c r="H35" s="241"/>
      <c r="I35" s="245">
        <v>500000</v>
      </c>
      <c r="J35" s="241"/>
      <c r="K35" s="245">
        <v>500000</v>
      </c>
      <c r="L35" s="245">
        <v>600000</v>
      </c>
      <c r="M35" s="245">
        <v>700000</v>
      </c>
      <c r="N35" s="245">
        <v>700000</v>
      </c>
      <c r="O35" s="245">
        <v>750000</v>
      </c>
      <c r="P35" s="245">
        <v>3250000</v>
      </c>
      <c r="Q35" s="498" t="s">
        <v>636</v>
      </c>
    </row>
    <row r="36" spans="1:17" ht="11.4">
      <c r="A36" s="246" t="s">
        <v>471</v>
      </c>
      <c r="B36" s="497"/>
      <c r="C36" s="244"/>
      <c r="D36" s="244"/>
      <c r="E36" s="244">
        <v>114706</v>
      </c>
      <c r="F36" s="245">
        <v>244267</v>
      </c>
      <c r="G36" s="245">
        <v>30447</v>
      </c>
      <c r="H36" s="241"/>
      <c r="I36" s="245"/>
      <c r="J36" s="241"/>
      <c r="K36" s="245"/>
      <c r="L36" s="245"/>
      <c r="M36" s="245"/>
      <c r="N36" s="245"/>
      <c r="O36" s="245"/>
      <c r="P36" s="245"/>
      <c r="Q36" s="498"/>
    </row>
    <row r="37" spans="1:17" s="261" customFormat="1" ht="13.5" customHeight="1">
      <c r="A37" s="238" t="s">
        <v>121</v>
      </c>
      <c r="B37" s="501" t="s">
        <v>136</v>
      </c>
      <c r="C37" s="239">
        <v>415774</v>
      </c>
      <c r="D37" s="239"/>
      <c r="E37" s="239"/>
      <c r="F37" s="240">
        <v>0</v>
      </c>
      <c r="G37" s="240">
        <v>78574.3</v>
      </c>
      <c r="H37" s="241"/>
      <c r="I37" s="240">
        <v>300000</v>
      </c>
      <c r="J37" s="241"/>
      <c r="K37" s="240">
        <v>300000</v>
      </c>
      <c r="L37" s="240">
        <v>300000</v>
      </c>
      <c r="M37" s="240">
        <v>300000</v>
      </c>
      <c r="N37" s="240">
        <v>300000</v>
      </c>
      <c r="O37" s="240">
        <v>300000</v>
      </c>
      <c r="P37" s="240">
        <v>1500000</v>
      </c>
      <c r="Q37" s="500" t="s">
        <v>652</v>
      </c>
    </row>
    <row r="38" spans="1:17" s="261" customFormat="1" ht="13.5" customHeight="1">
      <c r="A38" s="242">
        <v>40870815500</v>
      </c>
      <c r="B38" s="501"/>
      <c r="C38" s="239"/>
      <c r="D38" s="239"/>
      <c r="E38" s="239">
        <v>6500</v>
      </c>
      <c r="F38" s="240"/>
      <c r="G38" s="240">
        <v>2875</v>
      </c>
      <c r="H38" s="241"/>
      <c r="I38" s="240"/>
      <c r="J38" s="241"/>
      <c r="K38" s="240"/>
      <c r="L38" s="240"/>
      <c r="M38" s="240"/>
      <c r="N38" s="240"/>
      <c r="O38" s="240"/>
      <c r="P38" s="240"/>
      <c r="Q38" s="500"/>
    </row>
    <row r="39" spans="1:17" ht="13.5" customHeight="1">
      <c r="A39" s="243" t="s">
        <v>100</v>
      </c>
      <c r="B39" s="243" t="s">
        <v>54</v>
      </c>
      <c r="C39" s="244"/>
      <c r="D39" s="244">
        <v>23576</v>
      </c>
      <c r="E39" s="244">
        <v>62390</v>
      </c>
      <c r="F39" s="245">
        <v>26145.64</v>
      </c>
      <c r="G39" s="245">
        <v>32064.01</v>
      </c>
      <c r="H39" s="241"/>
      <c r="I39" s="245">
        <v>75000</v>
      </c>
      <c r="J39" s="241"/>
      <c r="K39" s="245">
        <v>75000</v>
      </c>
      <c r="L39" s="245">
        <v>75000</v>
      </c>
      <c r="M39" s="245">
        <v>75000</v>
      </c>
      <c r="N39" s="245">
        <v>75000</v>
      </c>
      <c r="O39" s="245">
        <v>75000</v>
      </c>
      <c r="P39" s="245">
        <v>375000</v>
      </c>
      <c r="Q39" s="237" t="s">
        <v>658</v>
      </c>
    </row>
    <row r="40" spans="1:17" s="261" customFormat="1" ht="13.5" customHeight="1">
      <c r="A40" s="238" t="s">
        <v>235</v>
      </c>
      <c r="B40" s="501" t="s">
        <v>73</v>
      </c>
      <c r="C40" s="239">
        <v>50250</v>
      </c>
      <c r="D40" s="239">
        <v>147398</v>
      </c>
      <c r="E40" s="239">
        <v>79585</v>
      </c>
      <c r="F40" s="240">
        <v>298413.02</v>
      </c>
      <c r="G40" s="240">
        <v>250021.8</v>
      </c>
      <c r="H40" s="241"/>
      <c r="I40" s="240">
        <v>579500</v>
      </c>
      <c r="J40" s="241"/>
      <c r="K40" s="240">
        <v>504500</v>
      </c>
      <c r="L40" s="240">
        <v>391000</v>
      </c>
      <c r="M40" s="240">
        <v>472500</v>
      </c>
      <c r="N40" s="240">
        <v>517500</v>
      </c>
      <c r="O40" s="240">
        <v>818000</v>
      </c>
      <c r="P40" s="240">
        <v>2703500</v>
      </c>
      <c r="Q40" s="500" t="s">
        <v>642</v>
      </c>
    </row>
    <row r="41" spans="1:17" s="261" customFormat="1" ht="13.5" customHeight="1">
      <c r="A41" s="238" t="s">
        <v>77</v>
      </c>
      <c r="B41" s="501"/>
      <c r="C41" s="239"/>
      <c r="D41" s="239">
        <v>58298</v>
      </c>
      <c r="E41" s="239">
        <v>96841</v>
      </c>
      <c r="F41" s="240">
        <v>1015.45</v>
      </c>
      <c r="G41" s="240">
        <v>1039.3399999999999</v>
      </c>
      <c r="H41" s="241"/>
      <c r="I41" s="240">
        <v>302000</v>
      </c>
      <c r="J41" s="241"/>
      <c r="K41" s="240">
        <v>233000</v>
      </c>
      <c r="L41" s="240">
        <v>80000</v>
      </c>
      <c r="M41" s="240">
        <v>223000</v>
      </c>
      <c r="N41" s="240">
        <v>100000</v>
      </c>
      <c r="O41" s="240">
        <v>343000</v>
      </c>
      <c r="P41" s="240">
        <v>979000</v>
      </c>
      <c r="Q41" s="500"/>
    </row>
    <row r="42" spans="1:17" s="261" customFormat="1" ht="13.5" customHeight="1">
      <c r="A42" s="238" t="s">
        <v>236</v>
      </c>
      <c r="B42" s="501"/>
      <c r="C42" s="239"/>
      <c r="D42" s="239"/>
      <c r="E42" s="239"/>
      <c r="F42" s="240">
        <v>0</v>
      </c>
      <c r="G42" s="240">
        <v>0</v>
      </c>
      <c r="H42" s="241"/>
      <c r="I42" s="240">
        <v>0</v>
      </c>
      <c r="J42" s="241"/>
      <c r="K42" s="240">
        <v>0</v>
      </c>
      <c r="L42" s="240">
        <v>0</v>
      </c>
      <c r="M42" s="240">
        <v>35000</v>
      </c>
      <c r="N42" s="240">
        <v>10000</v>
      </c>
      <c r="O42" s="240">
        <v>0</v>
      </c>
      <c r="P42" s="240">
        <v>45000</v>
      </c>
      <c r="Q42" s="500"/>
    </row>
    <row r="43" spans="1:17" ht="13.5" customHeight="1">
      <c r="A43" s="243" t="s">
        <v>44</v>
      </c>
      <c r="B43" s="243" t="s">
        <v>58</v>
      </c>
      <c r="C43" s="244"/>
      <c r="D43" s="244"/>
      <c r="E43" s="244"/>
      <c r="F43" s="245">
        <v>19988.29</v>
      </c>
      <c r="G43" s="245">
        <v>0</v>
      </c>
      <c r="H43" s="241"/>
      <c r="I43" s="245">
        <v>0</v>
      </c>
      <c r="J43" s="241"/>
      <c r="K43" s="245">
        <v>25000</v>
      </c>
      <c r="L43" s="245">
        <v>0</v>
      </c>
      <c r="M43" s="245">
        <v>0</v>
      </c>
      <c r="N43" s="245">
        <v>0</v>
      </c>
      <c r="O43" s="245">
        <v>0</v>
      </c>
      <c r="P43" s="245">
        <v>25000</v>
      </c>
      <c r="Q43" s="237" t="s">
        <v>669</v>
      </c>
    </row>
    <row r="44" spans="1:17" s="261" customFormat="1" ht="13.5" customHeight="1">
      <c r="A44" s="238" t="s">
        <v>140</v>
      </c>
      <c r="B44" s="501" t="s">
        <v>11</v>
      </c>
      <c r="C44" s="239">
        <v>131721</v>
      </c>
      <c r="D44" s="239">
        <v>165447</v>
      </c>
      <c r="E44" s="239">
        <v>28527</v>
      </c>
      <c r="F44" s="240">
        <v>24610.5</v>
      </c>
      <c r="G44" s="240">
        <v>95510.7</v>
      </c>
      <c r="H44" s="241"/>
      <c r="I44" s="240">
        <v>160000</v>
      </c>
      <c r="J44" s="241"/>
      <c r="K44" s="240">
        <v>160000</v>
      </c>
      <c r="L44" s="240">
        <v>160000</v>
      </c>
      <c r="M44" s="240">
        <v>160000</v>
      </c>
      <c r="N44" s="240">
        <v>160000</v>
      </c>
      <c r="O44" s="240">
        <v>160000</v>
      </c>
      <c r="P44" s="240">
        <v>800000</v>
      </c>
      <c r="Q44" s="504" t="s">
        <v>644</v>
      </c>
    </row>
    <row r="45" spans="1:17" s="261" customFormat="1" ht="13.5" customHeight="1">
      <c r="A45" s="238" t="s">
        <v>237</v>
      </c>
      <c r="B45" s="501"/>
      <c r="C45" s="239"/>
      <c r="D45" s="239"/>
      <c r="E45" s="239">
        <v>52921</v>
      </c>
      <c r="F45" s="240">
        <v>25495</v>
      </c>
      <c r="G45" s="240">
        <v>4400</v>
      </c>
      <c r="H45" s="241"/>
      <c r="I45" s="240">
        <v>7000</v>
      </c>
      <c r="J45" s="241"/>
      <c r="K45" s="240">
        <v>7000</v>
      </c>
      <c r="L45" s="240">
        <v>1000</v>
      </c>
      <c r="M45" s="240">
        <v>1000</v>
      </c>
      <c r="N45" s="240">
        <v>1000</v>
      </c>
      <c r="O45" s="240">
        <v>1000</v>
      </c>
      <c r="P45" s="240">
        <v>11000</v>
      </c>
      <c r="Q45" s="504"/>
    </row>
    <row r="46" spans="1:17" ht="13.5" customHeight="1">
      <c r="A46" s="243" t="s">
        <v>81</v>
      </c>
      <c r="B46" s="243" t="s">
        <v>2</v>
      </c>
      <c r="C46" s="244">
        <v>59746</v>
      </c>
      <c r="D46" s="244">
        <v>51886</v>
      </c>
      <c r="E46" s="244">
        <v>55810</v>
      </c>
      <c r="F46" s="245">
        <v>24194.92</v>
      </c>
      <c r="G46" s="245">
        <v>29281</v>
      </c>
      <c r="H46" s="241"/>
      <c r="I46" s="245">
        <v>75000</v>
      </c>
      <c r="J46" s="241"/>
      <c r="K46" s="245">
        <v>75000</v>
      </c>
      <c r="L46" s="245">
        <v>75000</v>
      </c>
      <c r="M46" s="245">
        <v>75000</v>
      </c>
      <c r="N46" s="245">
        <v>75000</v>
      </c>
      <c r="O46" s="245">
        <v>75000</v>
      </c>
      <c r="P46" s="245">
        <v>375000</v>
      </c>
      <c r="Q46" s="237" t="s">
        <v>650</v>
      </c>
    </row>
    <row r="47" spans="1:17" s="261" customFormat="1" ht="13.5" customHeight="1">
      <c r="A47" s="242">
        <v>40883900100</v>
      </c>
      <c r="B47" s="501" t="s">
        <v>78</v>
      </c>
      <c r="C47" s="239"/>
      <c r="D47" s="239">
        <v>24166</v>
      </c>
      <c r="E47" s="239">
        <v>6150</v>
      </c>
      <c r="F47" s="240">
        <v>0</v>
      </c>
      <c r="G47" s="240"/>
      <c r="H47" s="241"/>
      <c r="J47" s="252"/>
      <c r="Q47" s="500" t="s">
        <v>625</v>
      </c>
    </row>
    <row r="48" spans="1:17" s="261" customFormat="1" ht="13.5" customHeight="1">
      <c r="A48" s="242">
        <v>40883913841</v>
      </c>
      <c r="B48" s="501"/>
      <c r="C48" s="239"/>
      <c r="D48" s="239"/>
      <c r="E48" s="239">
        <v>50000</v>
      </c>
      <c r="F48" s="240">
        <v>5292</v>
      </c>
      <c r="G48" s="240">
        <v>37686</v>
      </c>
      <c r="H48" s="241"/>
      <c r="I48" s="240">
        <v>20000</v>
      </c>
      <c r="J48" s="241"/>
      <c r="K48" s="240">
        <v>20000</v>
      </c>
      <c r="L48" s="240">
        <v>20000</v>
      </c>
      <c r="M48" s="240">
        <v>20000</v>
      </c>
      <c r="N48" s="240">
        <v>20000</v>
      </c>
      <c r="O48" s="240">
        <v>20000</v>
      </c>
      <c r="P48" s="240">
        <v>100000</v>
      </c>
      <c r="Q48" s="500"/>
    </row>
    <row r="49" spans="1:17" ht="13.5" customHeight="1">
      <c r="A49" s="243" t="s">
        <v>42</v>
      </c>
      <c r="B49" s="497" t="s">
        <v>79</v>
      </c>
      <c r="C49" s="244">
        <v>39403</v>
      </c>
      <c r="D49" s="244">
        <v>30428</v>
      </c>
      <c r="E49" s="244">
        <v>4054</v>
      </c>
      <c r="F49" s="245">
        <v>32071.34</v>
      </c>
      <c r="G49" s="245">
        <v>875</v>
      </c>
      <c r="H49" s="241"/>
      <c r="I49" s="245">
        <v>60000</v>
      </c>
      <c r="J49" s="241"/>
      <c r="K49" s="245">
        <v>60000</v>
      </c>
      <c r="L49" s="245">
        <v>60000</v>
      </c>
      <c r="M49" s="245">
        <v>60000</v>
      </c>
      <c r="N49" s="245">
        <v>60000</v>
      </c>
      <c r="O49" s="245">
        <v>60000</v>
      </c>
      <c r="P49" s="245">
        <v>300000</v>
      </c>
      <c r="Q49" s="498" t="s">
        <v>653</v>
      </c>
    </row>
    <row r="50" spans="1:17" ht="13.5" customHeight="1">
      <c r="A50" s="246">
        <v>40867515500</v>
      </c>
      <c r="B50" s="497"/>
      <c r="C50" s="244"/>
      <c r="D50" s="244"/>
      <c r="E50" s="244"/>
      <c r="F50" s="245">
        <v>2616</v>
      </c>
      <c r="G50" s="245"/>
      <c r="H50" s="241"/>
      <c r="I50" s="245"/>
      <c r="J50" s="241"/>
      <c r="K50" s="245"/>
      <c r="L50" s="245"/>
      <c r="M50" s="245"/>
      <c r="N50" s="245"/>
      <c r="O50" s="245"/>
      <c r="P50" s="245"/>
      <c r="Q50" s="498"/>
    </row>
    <row r="51" spans="1:17" s="261" customFormat="1" ht="13.5" customHeight="1">
      <c r="A51" s="238" t="s">
        <v>26</v>
      </c>
      <c r="B51" s="238" t="s">
        <v>17</v>
      </c>
      <c r="C51" s="239"/>
      <c r="D51" s="239"/>
      <c r="E51" s="239">
        <v>40167</v>
      </c>
      <c r="F51" s="240">
        <v>10755.55</v>
      </c>
      <c r="G51" s="240">
        <v>0</v>
      </c>
      <c r="H51" s="241"/>
      <c r="I51" s="240">
        <v>50000</v>
      </c>
      <c r="J51" s="241"/>
      <c r="K51" s="240">
        <v>25000</v>
      </c>
      <c r="L51" s="240">
        <v>25000</v>
      </c>
      <c r="M51" s="240">
        <v>25000</v>
      </c>
      <c r="N51" s="240">
        <v>25000</v>
      </c>
      <c r="O51" s="240">
        <v>25000</v>
      </c>
      <c r="P51" s="240">
        <v>125000</v>
      </c>
      <c r="Q51" s="260" t="s">
        <v>638</v>
      </c>
    </row>
    <row r="52" spans="1:17" ht="11.4">
      <c r="A52" s="243" t="s">
        <v>60</v>
      </c>
      <c r="B52" s="497" t="s">
        <v>74</v>
      </c>
      <c r="C52" s="244"/>
      <c r="D52" s="244"/>
      <c r="E52" s="244">
        <v>42275</v>
      </c>
      <c r="F52" s="245">
        <v>5750.02</v>
      </c>
      <c r="G52" s="245">
        <v>63654.71</v>
      </c>
      <c r="H52" s="241"/>
      <c r="I52" s="245">
        <v>110000</v>
      </c>
      <c r="J52" s="241"/>
      <c r="K52" s="245">
        <v>110000</v>
      </c>
      <c r="L52" s="245">
        <v>50000</v>
      </c>
      <c r="M52" s="245">
        <v>50000</v>
      </c>
      <c r="N52" s="245">
        <v>50000</v>
      </c>
      <c r="O52" s="245">
        <v>50000</v>
      </c>
      <c r="P52" s="245">
        <v>310000</v>
      </c>
      <c r="Q52" s="498" t="s">
        <v>639</v>
      </c>
    </row>
    <row r="53" spans="1:17" ht="27.75" customHeight="1">
      <c r="A53" s="246">
        <v>40886115500</v>
      </c>
      <c r="B53" s="497"/>
      <c r="C53" s="244"/>
      <c r="D53" s="244"/>
      <c r="E53" s="244">
        <v>3987</v>
      </c>
      <c r="F53" s="245">
        <v>20000</v>
      </c>
      <c r="G53" s="245"/>
      <c r="H53" s="241"/>
      <c r="I53" s="245"/>
      <c r="J53" s="241"/>
      <c r="K53" s="245"/>
      <c r="L53" s="245"/>
      <c r="M53" s="245"/>
      <c r="N53" s="245"/>
      <c r="O53" s="245"/>
      <c r="P53" s="245"/>
      <c r="Q53" s="498"/>
    </row>
    <row r="54" spans="1:17" s="261" customFormat="1" ht="22.8">
      <c r="A54" s="238" t="s">
        <v>113</v>
      </c>
      <c r="B54" s="238" t="s">
        <v>126</v>
      </c>
      <c r="C54" s="239"/>
      <c r="D54" s="239"/>
      <c r="E54" s="239">
        <v>6755</v>
      </c>
      <c r="F54" s="240">
        <v>56202.11</v>
      </c>
      <c r="G54" s="240">
        <v>33845.129999999997</v>
      </c>
      <c r="H54" s="241"/>
      <c r="I54" s="240">
        <v>75000</v>
      </c>
      <c r="J54" s="241"/>
      <c r="K54" s="240">
        <v>75000</v>
      </c>
      <c r="L54" s="240">
        <v>75000</v>
      </c>
      <c r="M54" s="240">
        <v>75000</v>
      </c>
      <c r="N54" s="240">
        <v>75000</v>
      </c>
      <c r="O54" s="240">
        <v>75000</v>
      </c>
      <c r="P54" s="240">
        <v>375000</v>
      </c>
      <c r="Q54" s="260" t="s">
        <v>641</v>
      </c>
    </row>
    <row r="55" spans="1:17" ht="13.5" customHeight="1">
      <c r="A55" s="243" t="s">
        <v>130</v>
      </c>
      <c r="B55" s="243" t="s">
        <v>80</v>
      </c>
      <c r="C55" s="244"/>
      <c r="D55" s="244"/>
      <c r="E55" s="244"/>
      <c r="F55" s="245">
        <v>0</v>
      </c>
      <c r="G55" s="245">
        <v>0</v>
      </c>
      <c r="H55" s="241"/>
      <c r="I55" s="245">
        <v>0</v>
      </c>
      <c r="J55" s="241"/>
      <c r="K55" s="245">
        <v>1000000</v>
      </c>
      <c r="L55" s="245">
        <v>500000</v>
      </c>
      <c r="M55" s="245">
        <v>0</v>
      </c>
      <c r="N55" s="245">
        <v>0</v>
      </c>
      <c r="O55" s="245">
        <v>0</v>
      </c>
      <c r="P55" s="245">
        <v>1500000</v>
      </c>
      <c r="Q55" s="237" t="s">
        <v>631</v>
      </c>
    </row>
    <row r="56" spans="1:17" s="261" customFormat="1" ht="13.5" customHeight="1">
      <c r="A56" s="238" t="s">
        <v>129</v>
      </c>
      <c r="B56" s="238" t="s">
        <v>86</v>
      </c>
      <c r="C56" s="239"/>
      <c r="D56" s="239"/>
      <c r="E56" s="239"/>
      <c r="F56" s="240">
        <v>0</v>
      </c>
      <c r="G56" s="240">
        <v>0</v>
      </c>
      <c r="H56" s="241"/>
      <c r="I56" s="240">
        <v>0</v>
      </c>
      <c r="J56" s="241"/>
      <c r="K56" s="240">
        <v>0</v>
      </c>
      <c r="L56" s="240">
        <v>0</v>
      </c>
      <c r="M56" s="240">
        <v>500000</v>
      </c>
      <c r="N56" s="240">
        <v>0</v>
      </c>
      <c r="O56" s="240">
        <v>0</v>
      </c>
      <c r="P56" s="240">
        <v>500000</v>
      </c>
      <c r="Q56" s="260" t="s">
        <v>631</v>
      </c>
    </row>
    <row r="57" spans="1:17" ht="11.4">
      <c r="A57" s="243" t="s">
        <v>7</v>
      </c>
      <c r="B57" s="243" t="s">
        <v>75</v>
      </c>
      <c r="C57" s="244"/>
      <c r="D57" s="244"/>
      <c r="E57" s="244"/>
      <c r="F57" s="245">
        <v>0</v>
      </c>
      <c r="G57" s="245">
        <v>12500</v>
      </c>
      <c r="H57" s="241"/>
      <c r="I57" s="245">
        <v>400000</v>
      </c>
      <c r="J57" s="241"/>
      <c r="K57" s="245">
        <v>400000</v>
      </c>
      <c r="L57" s="245">
        <v>400000</v>
      </c>
      <c r="M57" s="245">
        <v>200000</v>
      </c>
      <c r="N57" s="245">
        <v>0</v>
      </c>
      <c r="O57" s="245">
        <v>0</v>
      </c>
      <c r="P57" s="245">
        <v>1000000</v>
      </c>
      <c r="Q57" s="237" t="s">
        <v>632</v>
      </c>
    </row>
    <row r="58" spans="1:17" s="261" customFormat="1" ht="13.5" customHeight="1">
      <c r="A58" s="238" t="s">
        <v>239</v>
      </c>
      <c r="B58" s="501" t="s">
        <v>141</v>
      </c>
      <c r="C58" s="239"/>
      <c r="D58" s="239"/>
      <c r="E58" s="239"/>
      <c r="F58" s="240">
        <v>0</v>
      </c>
      <c r="G58" s="240">
        <v>0</v>
      </c>
      <c r="H58" s="241"/>
      <c r="I58" s="240">
        <v>0</v>
      </c>
      <c r="J58" s="241"/>
      <c r="K58" s="240">
        <v>223500</v>
      </c>
      <c r="L58" s="240">
        <v>0</v>
      </c>
      <c r="M58" s="240">
        <v>0</v>
      </c>
      <c r="N58" s="240">
        <v>0</v>
      </c>
      <c r="O58" s="240">
        <v>0</v>
      </c>
      <c r="P58" s="240">
        <v>223500</v>
      </c>
      <c r="Q58" s="500" t="s">
        <v>665</v>
      </c>
    </row>
    <row r="59" spans="1:17" s="261" customFormat="1" ht="23.25" customHeight="1">
      <c r="A59" s="238" t="s">
        <v>240</v>
      </c>
      <c r="B59" s="501"/>
      <c r="C59" s="239"/>
      <c r="D59" s="239"/>
      <c r="E59" s="239"/>
      <c r="F59" s="240">
        <v>0</v>
      </c>
      <c r="G59" s="240">
        <v>0</v>
      </c>
      <c r="H59" s="241"/>
      <c r="I59" s="240"/>
      <c r="J59" s="241"/>
      <c r="K59" s="240">
        <v>126500</v>
      </c>
      <c r="L59" s="240">
        <v>0</v>
      </c>
      <c r="M59" s="240">
        <v>0</v>
      </c>
      <c r="N59" s="240">
        <v>0</v>
      </c>
      <c r="O59" s="240">
        <v>0</v>
      </c>
      <c r="P59" s="240">
        <v>126500</v>
      </c>
      <c r="Q59" s="500"/>
    </row>
    <row r="60" spans="1:17" ht="13.5" customHeight="1">
      <c r="A60" s="243" t="s">
        <v>245</v>
      </c>
      <c r="B60" s="243" t="s">
        <v>244</v>
      </c>
      <c r="C60" s="244"/>
      <c r="D60" s="244"/>
      <c r="E60" s="244"/>
      <c r="F60" s="245">
        <v>0</v>
      </c>
      <c r="G60" s="245">
        <v>0</v>
      </c>
      <c r="H60" s="241"/>
      <c r="I60" s="245">
        <v>0</v>
      </c>
      <c r="J60" s="241"/>
      <c r="K60" s="245">
        <v>73000</v>
      </c>
      <c r="L60" s="245">
        <v>0</v>
      </c>
      <c r="M60" s="245">
        <v>0</v>
      </c>
      <c r="N60" s="245">
        <v>0</v>
      </c>
      <c r="O60" s="245">
        <v>0</v>
      </c>
      <c r="P60" s="245">
        <v>73000</v>
      </c>
      <c r="Q60" s="237" t="s">
        <v>630</v>
      </c>
    </row>
    <row r="61" spans="1:17" s="261" customFormat="1" ht="13.5" customHeight="1">
      <c r="A61" s="238" t="s">
        <v>247</v>
      </c>
      <c r="B61" s="238" t="s">
        <v>246</v>
      </c>
      <c r="C61" s="239"/>
      <c r="D61" s="239"/>
      <c r="E61" s="239"/>
      <c r="F61" s="240">
        <v>0</v>
      </c>
      <c r="G61" s="240">
        <v>0</v>
      </c>
      <c r="H61" s="241"/>
      <c r="I61" s="240">
        <v>0</v>
      </c>
      <c r="J61" s="241"/>
      <c r="K61" s="240">
        <v>80000</v>
      </c>
      <c r="L61" s="240">
        <v>0</v>
      </c>
      <c r="M61" s="240">
        <v>0</v>
      </c>
      <c r="N61" s="240">
        <v>0</v>
      </c>
      <c r="O61" s="240">
        <v>0</v>
      </c>
      <c r="P61" s="240">
        <v>80000</v>
      </c>
      <c r="Q61" s="260" t="s">
        <v>630</v>
      </c>
    </row>
    <row r="62" spans="1:17" ht="13.5" customHeight="1">
      <c r="A62" s="243" t="s">
        <v>249</v>
      </c>
      <c r="B62" s="243" t="s">
        <v>248</v>
      </c>
      <c r="C62" s="244"/>
      <c r="D62" s="244"/>
      <c r="E62" s="244"/>
      <c r="F62" s="245">
        <v>0</v>
      </c>
      <c r="G62" s="245">
        <v>0</v>
      </c>
      <c r="H62" s="241"/>
      <c r="I62" s="245">
        <v>0</v>
      </c>
      <c r="J62" s="241"/>
      <c r="K62" s="245">
        <v>0</v>
      </c>
      <c r="L62" s="245">
        <v>0</v>
      </c>
      <c r="M62" s="245">
        <v>0</v>
      </c>
      <c r="N62" s="245">
        <v>75000</v>
      </c>
      <c r="O62" s="245">
        <v>0</v>
      </c>
      <c r="P62" s="245">
        <v>75000</v>
      </c>
      <c r="Q62" s="237" t="s">
        <v>630</v>
      </c>
    </row>
    <row r="63" spans="1:17" s="261" customFormat="1" ht="13.5" customHeight="1">
      <c r="A63" s="238" t="s">
        <v>251</v>
      </c>
      <c r="B63" s="238" t="s">
        <v>694</v>
      </c>
      <c r="C63" s="239"/>
      <c r="D63" s="239"/>
      <c r="E63" s="239"/>
      <c r="F63" s="240">
        <v>0</v>
      </c>
      <c r="G63" s="240">
        <v>0</v>
      </c>
      <c r="H63" s="241"/>
      <c r="I63" s="240">
        <v>0</v>
      </c>
      <c r="J63" s="241"/>
      <c r="K63" s="240">
        <v>0</v>
      </c>
      <c r="L63" s="240">
        <v>25000</v>
      </c>
      <c r="M63" s="240">
        <v>0</v>
      </c>
      <c r="N63" s="240">
        <v>25000</v>
      </c>
      <c r="O63" s="240">
        <v>0</v>
      </c>
      <c r="P63" s="240">
        <v>50000</v>
      </c>
      <c r="Q63" s="260" t="s">
        <v>672</v>
      </c>
    </row>
    <row r="64" spans="1:17" ht="11.4">
      <c r="A64" s="243" t="s">
        <v>256</v>
      </c>
      <c r="B64" s="243" t="s">
        <v>255</v>
      </c>
      <c r="C64" s="244"/>
      <c r="D64" s="244"/>
      <c r="E64" s="244"/>
      <c r="F64" s="245">
        <v>0</v>
      </c>
      <c r="G64" s="245">
        <v>0</v>
      </c>
      <c r="H64" s="241"/>
      <c r="I64" s="245">
        <v>450000</v>
      </c>
      <c r="J64" s="241"/>
      <c r="K64" s="245">
        <v>450000</v>
      </c>
      <c r="L64" s="245">
        <v>60000</v>
      </c>
      <c r="M64" s="245">
        <v>0</v>
      </c>
      <c r="N64" s="245">
        <v>0</v>
      </c>
      <c r="O64" s="245">
        <v>0</v>
      </c>
      <c r="P64" s="245">
        <v>510000</v>
      </c>
      <c r="Q64" s="237" t="s">
        <v>657</v>
      </c>
    </row>
    <row r="65" spans="1:17" s="261" customFormat="1" ht="13.5" customHeight="1">
      <c r="A65" s="238" t="s">
        <v>259</v>
      </c>
      <c r="B65" s="238" t="s">
        <v>258</v>
      </c>
      <c r="C65" s="239"/>
      <c r="D65" s="239"/>
      <c r="E65" s="239"/>
      <c r="F65" s="240">
        <v>0</v>
      </c>
      <c r="G65" s="240">
        <v>0</v>
      </c>
      <c r="H65" s="241"/>
      <c r="I65" s="240">
        <v>0</v>
      </c>
      <c r="J65" s="241"/>
      <c r="K65" s="240">
        <v>0</v>
      </c>
      <c r="L65" s="240">
        <v>0</v>
      </c>
      <c r="M65" s="240">
        <v>1750000</v>
      </c>
      <c r="N65" s="240">
        <v>0</v>
      </c>
      <c r="O65" s="240">
        <v>0</v>
      </c>
      <c r="P65" s="240">
        <v>1750000</v>
      </c>
      <c r="Q65" s="260" t="s">
        <v>660</v>
      </c>
    </row>
    <row r="66" spans="1:17" ht="13.5" customHeight="1">
      <c r="A66" s="243" t="s">
        <v>261</v>
      </c>
      <c r="B66" s="243" t="s">
        <v>260</v>
      </c>
      <c r="C66" s="244"/>
      <c r="D66" s="244"/>
      <c r="E66" s="244"/>
      <c r="F66" s="245">
        <v>0</v>
      </c>
      <c r="G66" s="245">
        <v>0</v>
      </c>
      <c r="H66" s="241"/>
      <c r="I66" s="245">
        <v>0</v>
      </c>
      <c r="J66" s="241"/>
      <c r="K66" s="245">
        <v>0</v>
      </c>
      <c r="L66" s="245">
        <v>0</v>
      </c>
      <c r="M66" s="245">
        <v>70000</v>
      </c>
      <c r="N66" s="245">
        <v>0</v>
      </c>
      <c r="O66" s="245">
        <v>0</v>
      </c>
      <c r="P66" s="245">
        <v>70000</v>
      </c>
      <c r="Q66" s="237" t="s">
        <v>667</v>
      </c>
    </row>
    <row r="67" spans="1:17" s="261" customFormat="1" ht="13.5" customHeight="1">
      <c r="A67" s="238" t="s">
        <v>262</v>
      </c>
      <c r="B67" s="238" t="s">
        <v>180</v>
      </c>
      <c r="C67" s="239"/>
      <c r="D67" s="239"/>
      <c r="E67" s="239"/>
      <c r="F67" s="240">
        <v>0</v>
      </c>
      <c r="G67" s="240">
        <v>0</v>
      </c>
      <c r="H67" s="241"/>
      <c r="I67" s="240">
        <v>0</v>
      </c>
      <c r="J67" s="241"/>
      <c r="K67" s="240">
        <v>50000</v>
      </c>
      <c r="L67" s="240">
        <v>50000</v>
      </c>
      <c r="M67" s="240">
        <v>50000</v>
      </c>
      <c r="N67" s="240">
        <v>50000</v>
      </c>
      <c r="O67" s="240">
        <v>50000</v>
      </c>
      <c r="P67" s="240">
        <v>250000</v>
      </c>
      <c r="Q67" s="260" t="s">
        <v>645</v>
      </c>
    </row>
    <row r="68" spans="1:17" ht="13.5" customHeight="1">
      <c r="A68" s="243" t="s">
        <v>264</v>
      </c>
      <c r="B68" s="243" t="s">
        <v>263</v>
      </c>
      <c r="C68" s="244"/>
      <c r="D68" s="244"/>
      <c r="E68" s="244"/>
      <c r="F68" s="245">
        <v>0</v>
      </c>
      <c r="G68" s="245">
        <v>0</v>
      </c>
      <c r="H68" s="241"/>
      <c r="I68" s="245">
        <v>0</v>
      </c>
      <c r="J68" s="241"/>
      <c r="K68" s="245">
        <v>75000</v>
      </c>
      <c r="L68" s="245">
        <v>0</v>
      </c>
      <c r="M68" s="245">
        <v>0</v>
      </c>
      <c r="N68" s="245">
        <v>0</v>
      </c>
      <c r="O68" s="245">
        <v>0</v>
      </c>
      <c r="P68" s="245">
        <v>75000</v>
      </c>
      <c r="Q68" s="237" t="s">
        <v>664</v>
      </c>
    </row>
    <row r="69" spans="1:17" s="261" customFormat="1" ht="13.5" customHeight="1">
      <c r="A69" s="238" t="s">
        <v>266</v>
      </c>
      <c r="B69" s="238" t="s">
        <v>265</v>
      </c>
      <c r="C69" s="239"/>
      <c r="D69" s="239"/>
      <c r="E69" s="239"/>
      <c r="F69" s="240">
        <v>0</v>
      </c>
      <c r="G69" s="240">
        <v>0</v>
      </c>
      <c r="H69" s="241"/>
      <c r="I69" s="240">
        <v>0</v>
      </c>
      <c r="J69" s="241"/>
      <c r="K69" s="240">
        <v>0</v>
      </c>
      <c r="L69" s="240">
        <v>0</v>
      </c>
      <c r="M69" s="240">
        <v>75000</v>
      </c>
      <c r="N69" s="240">
        <v>0</v>
      </c>
      <c r="O69" s="240">
        <v>0</v>
      </c>
      <c r="P69" s="240">
        <v>75000</v>
      </c>
      <c r="Q69" s="260" t="s">
        <v>651</v>
      </c>
    </row>
    <row r="70" spans="1:17" ht="14.25" customHeight="1">
      <c r="A70" s="243" t="s">
        <v>268</v>
      </c>
      <c r="B70" s="243" t="s">
        <v>267</v>
      </c>
      <c r="C70" s="244"/>
      <c r="D70" s="244"/>
      <c r="E70" s="244"/>
      <c r="F70" s="245">
        <v>0</v>
      </c>
      <c r="G70" s="245">
        <v>0</v>
      </c>
      <c r="H70" s="241"/>
      <c r="I70" s="245">
        <v>0</v>
      </c>
      <c r="J70" s="241"/>
      <c r="K70" s="245">
        <v>150000</v>
      </c>
      <c r="L70" s="245">
        <v>0</v>
      </c>
      <c r="M70" s="245">
        <v>0</v>
      </c>
      <c r="N70" s="245">
        <v>0</v>
      </c>
      <c r="O70" s="245">
        <v>0</v>
      </c>
      <c r="P70" s="245">
        <v>150000</v>
      </c>
      <c r="Q70" s="237" t="s">
        <v>634</v>
      </c>
    </row>
    <row r="71" spans="1:17" s="261" customFormat="1" ht="13.5" customHeight="1">
      <c r="A71" s="238" t="s">
        <v>272</v>
      </c>
      <c r="B71" s="238" t="s">
        <v>194</v>
      </c>
      <c r="C71" s="239"/>
      <c r="D71" s="239"/>
      <c r="E71" s="239"/>
      <c r="F71" s="240">
        <v>0</v>
      </c>
      <c r="G71" s="240">
        <v>0</v>
      </c>
      <c r="H71" s="241"/>
      <c r="I71" s="240">
        <v>0</v>
      </c>
      <c r="J71" s="241"/>
      <c r="K71" s="240">
        <v>100000</v>
      </c>
      <c r="L71" s="240">
        <v>100000</v>
      </c>
      <c r="M71" s="240">
        <v>100000</v>
      </c>
      <c r="N71" s="240">
        <v>100000</v>
      </c>
      <c r="O71" s="240">
        <v>50000</v>
      </c>
      <c r="P71" s="240">
        <v>450000</v>
      </c>
      <c r="Q71" s="260" t="s">
        <v>649</v>
      </c>
    </row>
    <row r="72" spans="1:17" ht="13.5" customHeight="1">
      <c r="A72" s="243" t="s">
        <v>274</v>
      </c>
      <c r="B72" s="243" t="s">
        <v>273</v>
      </c>
      <c r="C72" s="244"/>
      <c r="D72" s="244"/>
      <c r="E72" s="244"/>
      <c r="F72" s="245">
        <v>0</v>
      </c>
      <c r="G72" s="245">
        <v>0</v>
      </c>
      <c r="H72" s="241"/>
      <c r="I72" s="245">
        <v>0</v>
      </c>
      <c r="J72" s="241"/>
      <c r="K72" s="245">
        <v>300000</v>
      </c>
      <c r="L72" s="245">
        <v>0</v>
      </c>
      <c r="M72" s="245">
        <v>0</v>
      </c>
      <c r="N72" s="245">
        <v>0</v>
      </c>
      <c r="O72" s="245">
        <v>0</v>
      </c>
      <c r="P72" s="245">
        <v>300000</v>
      </c>
      <c r="Q72" s="237" t="s">
        <v>654</v>
      </c>
    </row>
    <row r="73" spans="1:17" s="261" customFormat="1" ht="13.5" customHeight="1">
      <c r="A73" s="238" t="s">
        <v>276</v>
      </c>
      <c r="B73" s="238" t="s">
        <v>275</v>
      </c>
      <c r="C73" s="239"/>
      <c r="D73" s="239"/>
      <c r="E73" s="239"/>
      <c r="F73" s="240">
        <v>0</v>
      </c>
      <c r="G73" s="240">
        <v>0</v>
      </c>
      <c r="H73" s="241"/>
      <c r="I73" s="240">
        <v>0</v>
      </c>
      <c r="J73" s="241"/>
      <c r="K73" s="240">
        <v>400000</v>
      </c>
      <c r="L73" s="240">
        <v>0</v>
      </c>
      <c r="M73" s="240">
        <v>0</v>
      </c>
      <c r="N73" s="240">
        <v>0</v>
      </c>
      <c r="O73" s="240">
        <v>0</v>
      </c>
      <c r="P73" s="240">
        <v>400000</v>
      </c>
      <c r="Q73" s="260" t="s">
        <v>662</v>
      </c>
    </row>
    <row r="74" spans="1:17" ht="13.5" customHeight="1">
      <c r="A74" s="243" t="s">
        <v>277</v>
      </c>
      <c r="B74" s="243" t="s">
        <v>188</v>
      </c>
      <c r="C74" s="244"/>
      <c r="D74" s="244"/>
      <c r="E74" s="244"/>
      <c r="F74" s="245">
        <v>0</v>
      </c>
      <c r="G74" s="245">
        <v>0</v>
      </c>
      <c r="H74" s="241"/>
      <c r="I74" s="245">
        <v>5000</v>
      </c>
      <c r="J74" s="241"/>
      <c r="K74" s="245">
        <v>150000</v>
      </c>
      <c r="L74" s="245">
        <v>0</v>
      </c>
      <c r="M74" s="245">
        <v>0</v>
      </c>
      <c r="N74" s="245">
        <v>0</v>
      </c>
      <c r="O74" s="245">
        <v>0</v>
      </c>
      <c r="P74" s="245">
        <v>150000</v>
      </c>
      <c r="Q74" s="237" t="s">
        <v>635</v>
      </c>
    </row>
    <row r="75" spans="1:17" s="261" customFormat="1" ht="13.5" customHeight="1">
      <c r="A75" s="238" t="s">
        <v>278</v>
      </c>
      <c r="B75" s="238" t="s">
        <v>191</v>
      </c>
      <c r="C75" s="239"/>
      <c r="D75" s="239"/>
      <c r="E75" s="239"/>
      <c r="F75" s="240">
        <v>0</v>
      </c>
      <c r="G75" s="240">
        <v>0</v>
      </c>
      <c r="H75" s="241"/>
      <c r="I75" s="240">
        <v>0</v>
      </c>
      <c r="J75" s="241"/>
      <c r="K75" s="240">
        <v>75000</v>
      </c>
      <c r="L75" s="240">
        <v>75000</v>
      </c>
      <c r="M75" s="240">
        <v>75000</v>
      </c>
      <c r="N75" s="240">
        <v>75000</v>
      </c>
      <c r="O75" s="240">
        <v>75000</v>
      </c>
      <c r="P75" s="240">
        <v>375000</v>
      </c>
      <c r="Q75" s="260" t="s">
        <v>648</v>
      </c>
    </row>
    <row r="76" spans="1:17" ht="13.5" customHeight="1">
      <c r="A76" s="243" t="s">
        <v>279</v>
      </c>
      <c r="B76" s="243" t="s">
        <v>189</v>
      </c>
      <c r="C76" s="244"/>
      <c r="D76" s="244"/>
      <c r="E76" s="244"/>
      <c r="F76" s="245">
        <v>0</v>
      </c>
      <c r="G76" s="245">
        <v>0</v>
      </c>
      <c r="H76" s="241"/>
      <c r="I76" s="245">
        <v>0</v>
      </c>
      <c r="J76" s="241"/>
      <c r="K76" s="245">
        <v>150000</v>
      </c>
      <c r="L76" s="245">
        <v>75000</v>
      </c>
      <c r="M76" s="245">
        <v>75000</v>
      </c>
      <c r="N76" s="245">
        <v>75000</v>
      </c>
      <c r="O76" s="245">
        <v>75000</v>
      </c>
      <c r="P76" s="245">
        <v>450000</v>
      </c>
      <c r="Q76" s="237" t="s">
        <v>659</v>
      </c>
    </row>
    <row r="77" spans="1:17" s="261" customFormat="1" ht="13.5" customHeight="1">
      <c r="A77" s="238" t="s">
        <v>123</v>
      </c>
      <c r="B77" s="238" t="s">
        <v>16</v>
      </c>
      <c r="C77" s="239">
        <v>258064</v>
      </c>
      <c r="D77" s="239">
        <v>1042030</v>
      </c>
      <c r="E77" s="239">
        <v>234383</v>
      </c>
      <c r="F77" s="240">
        <v>361838.91</v>
      </c>
      <c r="G77" s="240">
        <v>349859.4</v>
      </c>
      <c r="H77" s="241"/>
      <c r="I77" s="240">
        <v>700000</v>
      </c>
      <c r="J77" s="241"/>
      <c r="K77" s="240">
        <v>300000</v>
      </c>
      <c r="L77" s="240">
        <v>300000</v>
      </c>
      <c r="M77" s="240">
        <v>300000</v>
      </c>
      <c r="N77" s="240">
        <v>300000</v>
      </c>
      <c r="O77" s="240">
        <v>300000</v>
      </c>
      <c r="P77" s="240">
        <v>1500000</v>
      </c>
      <c r="Q77" s="260" t="s">
        <v>671</v>
      </c>
    </row>
    <row r="78" spans="1:17" ht="13.5" customHeight="1">
      <c r="A78" s="243" t="s">
        <v>64</v>
      </c>
      <c r="B78" s="497" t="s">
        <v>120</v>
      </c>
      <c r="C78" s="244">
        <v>40000</v>
      </c>
      <c r="D78" s="244">
        <v>74972</v>
      </c>
      <c r="E78" s="244">
        <v>88676</v>
      </c>
      <c r="F78" s="245">
        <v>227647.29</v>
      </c>
      <c r="G78" s="245">
        <v>143413.79</v>
      </c>
      <c r="H78" s="241"/>
      <c r="I78" s="245">
        <v>180000</v>
      </c>
      <c r="J78" s="241"/>
      <c r="K78" s="245">
        <v>65000</v>
      </c>
      <c r="L78" s="245">
        <v>88000</v>
      </c>
      <c r="M78" s="245">
        <v>114000</v>
      </c>
      <c r="N78" s="245">
        <v>120000</v>
      </c>
      <c r="O78" s="245">
        <v>87000</v>
      </c>
      <c r="P78" s="245">
        <v>474000</v>
      </c>
      <c r="Q78" s="503" t="s">
        <v>640</v>
      </c>
    </row>
    <row r="79" spans="1:17" ht="13.5" customHeight="1">
      <c r="A79" s="243" t="s">
        <v>283</v>
      </c>
      <c r="B79" s="497"/>
      <c r="C79" s="244"/>
      <c r="D79" s="244"/>
      <c r="E79" s="244">
        <v>62500</v>
      </c>
      <c r="F79" s="245">
        <v>62500</v>
      </c>
      <c r="G79" s="245">
        <v>0</v>
      </c>
      <c r="H79" s="241"/>
      <c r="I79" s="245">
        <v>0</v>
      </c>
      <c r="J79" s="241"/>
      <c r="K79" s="245">
        <v>85000</v>
      </c>
      <c r="L79" s="245">
        <v>12000</v>
      </c>
      <c r="M79" s="245">
        <v>36000</v>
      </c>
      <c r="N79" s="245">
        <v>30000</v>
      </c>
      <c r="O79" s="245">
        <v>63000</v>
      </c>
      <c r="P79" s="245">
        <v>226000</v>
      </c>
      <c r="Q79" s="503"/>
    </row>
    <row r="80" spans="1:17" s="261" customFormat="1" ht="13.5" customHeight="1">
      <c r="A80" s="238" t="s">
        <v>284</v>
      </c>
      <c r="B80" s="501" t="s">
        <v>139</v>
      </c>
      <c r="C80" s="239">
        <v>74671</v>
      </c>
      <c r="D80" s="239">
        <v>64300</v>
      </c>
      <c r="E80" s="239">
        <v>73015</v>
      </c>
      <c r="F80" s="240">
        <v>110691.31</v>
      </c>
      <c r="G80" s="240">
        <v>143887.01999999999</v>
      </c>
      <c r="H80" s="241"/>
      <c r="I80" s="240">
        <v>75000</v>
      </c>
      <c r="J80" s="241"/>
      <c r="K80" s="240">
        <v>87000</v>
      </c>
      <c r="L80" s="240">
        <v>385000</v>
      </c>
      <c r="M80" s="240">
        <v>85000</v>
      </c>
      <c r="N80" s="240">
        <v>235000</v>
      </c>
      <c r="O80" s="240">
        <v>85000</v>
      </c>
      <c r="P80" s="240">
        <v>877000</v>
      </c>
      <c r="Q80" s="504" t="s">
        <v>643</v>
      </c>
    </row>
    <row r="81" spans="1:17" s="261" customFormat="1" ht="13.5" customHeight="1">
      <c r="A81" s="238" t="s">
        <v>104</v>
      </c>
      <c r="B81" s="501"/>
      <c r="C81" s="239"/>
      <c r="D81" s="239"/>
      <c r="E81" s="239">
        <v>25192</v>
      </c>
      <c r="F81" s="240">
        <v>33602</v>
      </c>
      <c r="G81" s="240">
        <v>0</v>
      </c>
      <c r="H81" s="241"/>
      <c r="I81" s="240">
        <v>0</v>
      </c>
      <c r="J81" s="241"/>
      <c r="K81" s="240">
        <v>250000</v>
      </c>
      <c r="L81" s="240">
        <v>0</v>
      </c>
      <c r="M81" s="240">
        <v>250000</v>
      </c>
      <c r="N81" s="240">
        <v>0</v>
      </c>
      <c r="O81" s="240">
        <v>300000</v>
      </c>
      <c r="P81" s="240">
        <v>800000</v>
      </c>
      <c r="Q81" s="504"/>
    </row>
    <row r="82" spans="1:17" ht="13.5" customHeight="1">
      <c r="A82" s="247"/>
      <c r="B82" s="247"/>
      <c r="C82" s="248">
        <f t="shared" ref="C82:D82" si="1">SUM(C17:C81)</f>
        <v>2754869</v>
      </c>
      <c r="D82" s="248">
        <f t="shared" si="1"/>
        <v>2691954</v>
      </c>
      <c r="E82" s="248">
        <f>SUM(E17:E81)</f>
        <v>2169313</v>
      </c>
      <c r="F82" s="249">
        <v>3909175.16</v>
      </c>
      <c r="G82" s="249">
        <v>3234767.33</v>
      </c>
      <c r="H82" s="250"/>
      <c r="I82" s="249">
        <v>5518500</v>
      </c>
      <c r="J82" s="250"/>
      <c r="K82" s="249">
        <v>8809300</v>
      </c>
      <c r="L82" s="249">
        <v>5710500</v>
      </c>
      <c r="M82" s="249">
        <v>9222500</v>
      </c>
      <c r="N82" s="249">
        <v>4474500</v>
      </c>
      <c r="O82" s="249">
        <v>5979000</v>
      </c>
      <c r="P82" s="249">
        <v>34195800</v>
      </c>
    </row>
    <row r="83" spans="1:17" ht="12.75" customHeight="1">
      <c r="A83" s="499" t="s">
        <v>216</v>
      </c>
      <c r="B83" s="499"/>
      <c r="C83" s="234"/>
      <c r="F83" s="235"/>
      <c r="G83" s="235"/>
      <c r="H83" s="236"/>
      <c r="I83" s="235"/>
      <c r="J83" s="236"/>
      <c r="K83" s="235"/>
      <c r="L83" s="235"/>
      <c r="M83" s="235"/>
      <c r="N83" s="235"/>
      <c r="O83" s="235"/>
      <c r="P83" s="235"/>
    </row>
    <row r="84" spans="1:17" s="269" customFormat="1" ht="13.5" customHeight="1">
      <c r="A84" s="256" t="s">
        <v>46</v>
      </c>
      <c r="B84" s="505" t="s">
        <v>22</v>
      </c>
      <c r="C84" s="257"/>
      <c r="D84" s="257"/>
      <c r="E84" s="257">
        <v>7865</v>
      </c>
      <c r="F84" s="258">
        <v>47768.22</v>
      </c>
      <c r="G84" s="258">
        <v>45670.5</v>
      </c>
      <c r="H84" s="241"/>
      <c r="I84" s="258">
        <v>58334</v>
      </c>
      <c r="J84" s="241"/>
      <c r="K84" s="258">
        <v>58334</v>
      </c>
      <c r="L84" s="258">
        <v>58334</v>
      </c>
      <c r="M84" s="258">
        <v>58334</v>
      </c>
      <c r="N84" s="258">
        <v>58334</v>
      </c>
      <c r="O84" s="258">
        <v>58334</v>
      </c>
      <c r="P84" s="258">
        <v>291670</v>
      </c>
      <c r="Q84" s="506" t="s">
        <v>673</v>
      </c>
    </row>
    <row r="85" spans="1:17" s="269" customFormat="1" ht="13.5" customHeight="1">
      <c r="A85" s="256" t="s">
        <v>119</v>
      </c>
      <c r="B85" s="505"/>
      <c r="C85" s="257"/>
      <c r="D85" s="257"/>
      <c r="E85" s="257"/>
      <c r="F85" s="258">
        <v>57900.63</v>
      </c>
      <c r="G85" s="258">
        <v>62102.6</v>
      </c>
      <c r="H85" s="241"/>
      <c r="I85" s="258">
        <v>58333</v>
      </c>
      <c r="J85" s="241"/>
      <c r="K85" s="258">
        <v>58333</v>
      </c>
      <c r="L85" s="258">
        <v>58333</v>
      </c>
      <c r="M85" s="258">
        <v>58333</v>
      </c>
      <c r="N85" s="258">
        <v>58333</v>
      </c>
      <c r="O85" s="258">
        <v>58333</v>
      </c>
      <c r="P85" s="258">
        <v>291665</v>
      </c>
      <c r="Q85" s="506"/>
    </row>
    <row r="86" spans="1:17" s="269" customFormat="1" ht="13.5" customHeight="1">
      <c r="A86" s="256" t="s">
        <v>89</v>
      </c>
      <c r="B86" s="505"/>
      <c r="C86" s="257"/>
      <c r="D86" s="257"/>
      <c r="E86" s="257">
        <v>9277</v>
      </c>
      <c r="F86" s="258">
        <v>38243.019999999997</v>
      </c>
      <c r="G86" s="258">
        <v>48573.81</v>
      </c>
      <c r="H86" s="241"/>
      <c r="I86" s="258">
        <v>58333</v>
      </c>
      <c r="J86" s="241"/>
      <c r="K86" s="258">
        <v>58333</v>
      </c>
      <c r="L86" s="258">
        <v>58333</v>
      </c>
      <c r="M86" s="258">
        <v>58333</v>
      </c>
      <c r="N86" s="258">
        <v>58333</v>
      </c>
      <c r="O86" s="258">
        <v>58333</v>
      </c>
      <c r="P86" s="258">
        <v>291665</v>
      </c>
      <c r="Q86" s="506"/>
    </row>
    <row r="87" spans="1:17" ht="13.5" customHeight="1">
      <c r="A87" s="247"/>
      <c r="B87" s="247"/>
      <c r="C87" s="248"/>
      <c r="D87" s="248"/>
      <c r="E87" s="248">
        <f>SUM(E84:E86)</f>
        <v>17142</v>
      </c>
      <c r="F87" s="249">
        <v>143911.87</v>
      </c>
      <c r="G87" s="249">
        <v>156346.91</v>
      </c>
      <c r="H87" s="250"/>
      <c r="I87" s="249">
        <v>175000</v>
      </c>
      <c r="J87" s="250"/>
      <c r="K87" s="249">
        <v>175000</v>
      </c>
      <c r="L87" s="249">
        <v>175000</v>
      </c>
      <c r="M87" s="249">
        <v>175000</v>
      </c>
      <c r="N87" s="249">
        <v>175000</v>
      </c>
      <c r="O87" s="249">
        <v>175000</v>
      </c>
      <c r="P87" s="249">
        <v>875000</v>
      </c>
    </row>
    <row r="88" spans="1:17" ht="12.75" customHeight="1">
      <c r="F88" s="235"/>
      <c r="G88" s="235"/>
      <c r="H88" s="236"/>
      <c r="I88" s="235"/>
      <c r="J88" s="236"/>
      <c r="K88" s="235"/>
      <c r="L88" s="235"/>
      <c r="M88" s="235"/>
      <c r="N88" s="235"/>
      <c r="O88" s="235"/>
      <c r="P88" s="235"/>
    </row>
    <row r="89" spans="1:17" ht="12.75" customHeight="1">
      <c r="A89" s="499" t="s">
        <v>230</v>
      </c>
      <c r="B89" s="499"/>
      <c r="C89" s="234"/>
      <c r="F89" s="235"/>
      <c r="G89" s="235"/>
      <c r="H89" s="236"/>
      <c r="I89" s="235"/>
      <c r="J89" s="236"/>
      <c r="K89" s="235"/>
      <c r="L89" s="235"/>
      <c r="M89" s="235"/>
      <c r="N89" s="235"/>
      <c r="O89" s="235"/>
      <c r="P89" s="235"/>
    </row>
    <row r="90" spans="1:17" s="269" customFormat="1" ht="13.5" customHeight="1">
      <c r="A90" s="256" t="s">
        <v>18</v>
      </c>
      <c r="B90" s="256" t="s">
        <v>605</v>
      </c>
      <c r="C90" s="257">
        <v>17258</v>
      </c>
      <c r="D90" s="257">
        <v>3484</v>
      </c>
      <c r="E90" s="257">
        <v>2920</v>
      </c>
      <c r="F90" s="258">
        <v>4414.2299999999996</v>
      </c>
      <c r="G90" s="258">
        <v>1671.44</v>
      </c>
      <c r="H90" s="241"/>
      <c r="I90" s="258">
        <v>25000</v>
      </c>
      <c r="J90" s="241"/>
      <c r="K90" s="258">
        <v>25000</v>
      </c>
      <c r="L90" s="258">
        <v>25000</v>
      </c>
      <c r="M90" s="258">
        <v>25000</v>
      </c>
      <c r="N90" s="258">
        <v>25000</v>
      </c>
      <c r="O90" s="258">
        <v>25000</v>
      </c>
      <c r="P90" s="258">
        <v>125000</v>
      </c>
      <c r="Q90" s="259" t="s">
        <v>606</v>
      </c>
    </row>
    <row r="91" spans="1:17" s="261" customFormat="1" ht="36" customHeight="1">
      <c r="A91" s="238" t="s">
        <v>19</v>
      </c>
      <c r="B91" s="502" t="s">
        <v>5</v>
      </c>
      <c r="C91" s="239"/>
      <c r="D91" s="239"/>
      <c r="E91" s="239">
        <v>247</v>
      </c>
      <c r="F91" s="240">
        <v>5750</v>
      </c>
      <c r="G91" s="240">
        <v>6000</v>
      </c>
      <c r="H91" s="241"/>
      <c r="I91" s="240">
        <v>25000</v>
      </c>
      <c r="J91" s="241"/>
      <c r="K91" s="240">
        <v>35000</v>
      </c>
      <c r="L91" s="240">
        <v>35000</v>
      </c>
      <c r="M91" s="240">
        <v>35000</v>
      </c>
      <c r="N91" s="240">
        <v>35000</v>
      </c>
      <c r="O91" s="240">
        <v>35000</v>
      </c>
      <c r="P91" s="240">
        <f>SUM(K91:O91)</f>
        <v>175000</v>
      </c>
      <c r="Q91" s="500" t="s">
        <v>607</v>
      </c>
    </row>
    <row r="92" spans="1:17" s="261" customFormat="1" ht="11.4">
      <c r="A92" s="242">
        <v>40882815500</v>
      </c>
      <c r="B92" s="502"/>
      <c r="C92" s="239"/>
      <c r="D92" s="239"/>
      <c r="E92" s="239"/>
      <c r="F92" s="240">
        <v>18975</v>
      </c>
      <c r="G92" s="240">
        <v>16950</v>
      </c>
      <c r="H92" s="241"/>
      <c r="I92" s="240"/>
      <c r="J92" s="241"/>
      <c r="K92" s="240"/>
      <c r="L92" s="240"/>
      <c r="M92" s="240"/>
      <c r="N92" s="240"/>
      <c r="O92" s="240"/>
      <c r="P92" s="240"/>
      <c r="Q92" s="500"/>
    </row>
    <row r="93" spans="1:17" s="269" customFormat="1" ht="22.8">
      <c r="A93" s="256" t="s">
        <v>35</v>
      </c>
      <c r="B93" s="262" t="s">
        <v>38</v>
      </c>
      <c r="C93" s="257">
        <v>193584</v>
      </c>
      <c r="D93" s="257">
        <v>179953</v>
      </c>
      <c r="E93" s="257">
        <v>114259</v>
      </c>
      <c r="F93" s="258">
        <v>109919.48</v>
      </c>
      <c r="G93" s="258">
        <v>107578.21</v>
      </c>
      <c r="H93" s="241"/>
      <c r="I93" s="258">
        <v>190000</v>
      </c>
      <c r="J93" s="241"/>
      <c r="K93" s="258">
        <v>190000</v>
      </c>
      <c r="L93" s="258">
        <v>190000</v>
      </c>
      <c r="M93" s="258">
        <v>190000</v>
      </c>
      <c r="N93" s="258">
        <v>190000</v>
      </c>
      <c r="O93" s="258">
        <v>190000</v>
      </c>
      <c r="P93" s="258">
        <v>950000</v>
      </c>
      <c r="Q93" s="259" t="s">
        <v>604</v>
      </c>
    </row>
    <row r="94" spans="1:17" ht="13.5" customHeight="1">
      <c r="B94" s="247"/>
      <c r="C94" s="248">
        <f t="shared" ref="C94:D94" si="2">SUM(C90:C93)</f>
        <v>210842</v>
      </c>
      <c r="D94" s="248">
        <f t="shared" si="2"/>
        <v>183437</v>
      </c>
      <c r="E94" s="248">
        <f>SUM(E90:E93)</f>
        <v>117426</v>
      </c>
      <c r="F94" s="249">
        <v>165906.75</v>
      </c>
      <c r="G94" s="249">
        <v>183226.47</v>
      </c>
      <c r="H94" s="250"/>
      <c r="I94" s="249">
        <v>240000</v>
      </c>
      <c r="J94" s="250"/>
      <c r="K94" s="249">
        <v>250000</v>
      </c>
      <c r="L94" s="249">
        <v>250000</v>
      </c>
      <c r="M94" s="249">
        <v>250000</v>
      </c>
      <c r="N94" s="249">
        <v>250000</v>
      </c>
      <c r="O94" s="249">
        <v>250000</v>
      </c>
      <c r="P94" s="249">
        <v>1250000</v>
      </c>
    </row>
    <row r="95" spans="1:17" ht="12.75" customHeight="1">
      <c r="A95" s="499" t="s">
        <v>227</v>
      </c>
      <c r="B95" s="499"/>
      <c r="C95" s="234"/>
      <c r="F95" s="235"/>
      <c r="G95" s="235"/>
      <c r="H95" s="236"/>
      <c r="I95" s="235"/>
      <c r="J95" s="236"/>
      <c r="K95" s="235"/>
      <c r="L95" s="235"/>
      <c r="M95" s="235"/>
      <c r="N95" s="235"/>
      <c r="O95" s="235"/>
      <c r="P95" s="235"/>
    </row>
    <row r="96" spans="1:17" s="261" customFormat="1" ht="13.5" customHeight="1">
      <c r="A96" s="238" t="s">
        <v>3</v>
      </c>
      <c r="B96" s="238" t="s">
        <v>55</v>
      </c>
      <c r="C96" s="239">
        <v>460702</v>
      </c>
      <c r="D96" s="239">
        <v>389414</v>
      </c>
      <c r="E96" s="239">
        <v>592027</v>
      </c>
      <c r="F96" s="240">
        <v>511632</v>
      </c>
      <c r="G96" s="240">
        <v>443747.28</v>
      </c>
      <c r="H96" s="241"/>
      <c r="I96" s="240">
        <v>500000</v>
      </c>
      <c r="J96" s="241"/>
      <c r="K96" s="240">
        <v>500000</v>
      </c>
      <c r="L96" s="240">
        <v>500000</v>
      </c>
      <c r="M96" s="240">
        <v>500000</v>
      </c>
      <c r="N96" s="240">
        <v>500000</v>
      </c>
      <c r="O96" s="240">
        <v>500000</v>
      </c>
      <c r="P96" s="240">
        <v>2500000</v>
      </c>
      <c r="Q96" s="260" t="s">
        <v>692</v>
      </c>
    </row>
    <row r="97" spans="1:17" ht="13.5" customHeight="1">
      <c r="A97" s="243" t="s">
        <v>106</v>
      </c>
      <c r="B97" s="243" t="s">
        <v>61</v>
      </c>
      <c r="C97" s="244"/>
      <c r="D97" s="244"/>
      <c r="E97" s="244">
        <v>107910</v>
      </c>
      <c r="F97" s="245">
        <v>392564.37</v>
      </c>
      <c r="G97" s="245">
        <v>726721.05</v>
      </c>
      <c r="H97" s="241"/>
      <c r="I97" s="245">
        <v>1251700</v>
      </c>
      <c r="J97" s="241"/>
      <c r="K97" s="245">
        <v>807500</v>
      </c>
      <c r="L97" s="245">
        <v>1103900</v>
      </c>
      <c r="M97" s="245">
        <v>1122000</v>
      </c>
      <c r="N97" s="245">
        <v>610000</v>
      </c>
      <c r="O97" s="245">
        <v>1165000</v>
      </c>
      <c r="P97" s="245">
        <v>4808400</v>
      </c>
      <c r="Q97" s="237" t="s">
        <v>692</v>
      </c>
    </row>
    <row r="98" spans="1:17" s="261" customFormat="1" ht="13.5" customHeight="1">
      <c r="A98" s="238" t="s">
        <v>41</v>
      </c>
      <c r="B98" s="238" t="s">
        <v>13</v>
      </c>
      <c r="C98" s="239">
        <v>388975</v>
      </c>
      <c r="D98" s="239">
        <v>291609</v>
      </c>
      <c r="E98" s="239">
        <v>408073</v>
      </c>
      <c r="F98" s="240">
        <v>208008.13</v>
      </c>
      <c r="G98" s="240">
        <v>599347.21</v>
      </c>
      <c r="H98" s="241"/>
      <c r="I98" s="240">
        <v>350000</v>
      </c>
      <c r="J98" s="241"/>
      <c r="K98" s="240">
        <v>350000</v>
      </c>
      <c r="L98" s="240">
        <v>350000</v>
      </c>
      <c r="M98" s="240">
        <v>350000</v>
      </c>
      <c r="N98" s="240">
        <v>350000</v>
      </c>
      <c r="O98" s="240">
        <v>350000</v>
      </c>
      <c r="P98" s="240">
        <v>1750000</v>
      </c>
      <c r="Q98" s="260" t="s">
        <v>692</v>
      </c>
    </row>
    <row r="99" spans="1:17" ht="13.5" customHeight="1">
      <c r="A99" s="243" t="s">
        <v>62</v>
      </c>
      <c r="B99" s="243" t="s">
        <v>107</v>
      </c>
      <c r="C99" s="244">
        <v>446319</v>
      </c>
      <c r="D99" s="244">
        <v>215800</v>
      </c>
      <c r="E99" s="244">
        <v>667862</v>
      </c>
      <c r="F99" s="245">
        <v>550090.01</v>
      </c>
      <c r="G99" s="245">
        <v>391446.21</v>
      </c>
      <c r="H99" s="241"/>
      <c r="I99" s="245">
        <v>837000</v>
      </c>
      <c r="J99" s="241"/>
      <c r="K99" s="245">
        <v>352400</v>
      </c>
      <c r="L99" s="245">
        <v>564100</v>
      </c>
      <c r="M99" s="245">
        <v>471700</v>
      </c>
      <c r="N99" s="245">
        <v>493600</v>
      </c>
      <c r="O99" s="245">
        <v>300000</v>
      </c>
      <c r="P99" s="245">
        <v>2181800</v>
      </c>
      <c r="Q99" s="237" t="s">
        <v>692</v>
      </c>
    </row>
    <row r="100" spans="1:17" s="261" customFormat="1" ht="13.5" customHeight="1">
      <c r="A100" s="238" t="s">
        <v>124</v>
      </c>
      <c r="B100" s="238" t="s">
        <v>8</v>
      </c>
      <c r="C100" s="239"/>
      <c r="D100" s="239"/>
      <c r="E100" s="239"/>
      <c r="F100" s="240">
        <v>128618.14</v>
      </c>
      <c r="G100" s="240">
        <v>377901.19</v>
      </c>
      <c r="H100" s="241"/>
      <c r="I100" s="240">
        <v>350000</v>
      </c>
      <c r="J100" s="241"/>
      <c r="K100" s="240">
        <v>200000</v>
      </c>
      <c r="L100" s="240">
        <v>200000</v>
      </c>
      <c r="M100" s="240">
        <v>550000</v>
      </c>
      <c r="N100" s="240">
        <v>200000</v>
      </c>
      <c r="O100" s="240">
        <v>200000</v>
      </c>
      <c r="P100" s="240">
        <v>1350000</v>
      </c>
      <c r="Q100" s="260" t="s">
        <v>692</v>
      </c>
    </row>
    <row r="101" spans="1:17" ht="13.5" customHeight="1">
      <c r="A101" s="247"/>
      <c r="B101" s="247"/>
      <c r="C101" s="248"/>
      <c r="D101" s="248"/>
      <c r="E101" s="248"/>
      <c r="F101" s="249">
        <v>1790912.65</v>
      </c>
      <c r="G101" s="249">
        <v>2539162.94</v>
      </c>
      <c r="H101" s="250"/>
      <c r="I101" s="249">
        <v>3288700</v>
      </c>
      <c r="J101" s="250"/>
      <c r="K101" s="249">
        <v>2209900</v>
      </c>
      <c r="L101" s="249">
        <v>2718000</v>
      </c>
      <c r="M101" s="249">
        <v>2993700</v>
      </c>
      <c r="N101" s="249">
        <v>2153600</v>
      </c>
      <c r="O101" s="249">
        <v>2515000</v>
      </c>
      <c r="P101" s="249">
        <v>12590200</v>
      </c>
    </row>
    <row r="102" spans="1:17" ht="13.5" customHeight="1">
      <c r="A102" s="247"/>
      <c r="B102" s="247"/>
      <c r="C102" s="248"/>
      <c r="D102" s="248"/>
      <c r="E102" s="248"/>
      <c r="F102" s="249"/>
      <c r="G102" s="249"/>
      <c r="H102" s="250"/>
      <c r="I102" s="249"/>
      <c r="J102" s="250"/>
      <c r="K102" s="249"/>
      <c r="L102" s="249"/>
      <c r="M102" s="249"/>
      <c r="N102" s="249"/>
      <c r="O102" s="249"/>
      <c r="P102" s="249"/>
    </row>
    <row r="103" spans="1:17" ht="12.75" customHeight="1">
      <c r="A103" s="499" t="s">
        <v>205</v>
      </c>
      <c r="B103" s="499"/>
      <c r="C103" s="234"/>
      <c r="F103" s="235"/>
      <c r="G103" s="235"/>
      <c r="H103" s="236"/>
      <c r="I103" s="235"/>
      <c r="J103" s="236"/>
      <c r="K103" s="235"/>
      <c r="L103" s="235"/>
      <c r="M103" s="235"/>
      <c r="N103" s="235"/>
      <c r="O103" s="235"/>
      <c r="P103" s="235"/>
    </row>
    <row r="104" spans="1:17" ht="13.5" customHeight="1">
      <c r="A104" s="243" t="s">
        <v>27</v>
      </c>
      <c r="B104" s="497" t="s">
        <v>85</v>
      </c>
      <c r="C104" s="244"/>
      <c r="D104" s="244"/>
      <c r="E104" s="244"/>
      <c r="F104" s="245">
        <v>0</v>
      </c>
      <c r="G104" s="245">
        <v>10920</v>
      </c>
      <c r="H104" s="241"/>
      <c r="I104" s="245">
        <v>50000</v>
      </c>
      <c r="J104" s="241"/>
      <c r="K104" s="245">
        <v>200000</v>
      </c>
      <c r="L104" s="245">
        <v>300000</v>
      </c>
      <c r="M104" s="245">
        <v>250000</v>
      </c>
      <c r="N104" s="245">
        <v>250000</v>
      </c>
      <c r="O104" s="245">
        <v>0</v>
      </c>
      <c r="P104" s="245">
        <v>1000000</v>
      </c>
      <c r="Q104" s="498" t="s">
        <v>690</v>
      </c>
    </row>
    <row r="105" spans="1:17" ht="13.5" customHeight="1">
      <c r="A105" s="243" t="s">
        <v>109</v>
      </c>
      <c r="B105" s="497"/>
      <c r="C105" s="244"/>
      <c r="D105" s="244"/>
      <c r="E105" s="244"/>
      <c r="F105" s="245">
        <v>337700.92</v>
      </c>
      <c r="G105" s="245">
        <v>255336.58</v>
      </c>
      <c r="H105" s="241"/>
      <c r="I105" s="245">
        <v>200000</v>
      </c>
      <c r="J105" s="241"/>
      <c r="K105" s="245">
        <v>1150000</v>
      </c>
      <c r="L105" s="245">
        <v>250000</v>
      </c>
      <c r="M105" s="245">
        <v>250000</v>
      </c>
      <c r="N105" s="245">
        <v>250000</v>
      </c>
      <c r="O105" s="245">
        <v>250000</v>
      </c>
      <c r="P105" s="245">
        <v>2150000</v>
      </c>
      <c r="Q105" s="498"/>
    </row>
    <row r="106" spans="1:17" ht="13.5" customHeight="1">
      <c r="A106" s="247"/>
      <c r="B106" s="247"/>
      <c r="C106" s="248"/>
      <c r="D106" s="248"/>
      <c r="E106" s="248"/>
      <c r="F106" s="249">
        <v>337700.92</v>
      </c>
      <c r="G106" s="249">
        <v>266256.58</v>
      </c>
      <c r="H106" s="250"/>
      <c r="I106" s="249">
        <v>250000</v>
      </c>
      <c r="J106" s="250"/>
      <c r="K106" s="249">
        <v>1350000</v>
      </c>
      <c r="L106" s="249">
        <v>550000</v>
      </c>
      <c r="M106" s="249">
        <v>500000</v>
      </c>
      <c r="N106" s="249">
        <v>500000</v>
      </c>
      <c r="O106" s="249">
        <v>250000</v>
      </c>
      <c r="P106" s="249">
        <v>3150000</v>
      </c>
    </row>
    <row r="107" spans="1:17" ht="12.75" customHeight="1">
      <c r="A107" s="499" t="s">
        <v>207</v>
      </c>
      <c r="B107" s="499"/>
      <c r="C107" s="234"/>
      <c r="F107" s="235"/>
      <c r="G107" s="235"/>
      <c r="H107" s="236"/>
      <c r="I107" s="235"/>
      <c r="J107" s="236"/>
      <c r="K107" s="235"/>
      <c r="L107" s="235"/>
      <c r="M107" s="235"/>
      <c r="N107" s="235"/>
      <c r="O107" s="235"/>
      <c r="P107" s="235"/>
    </row>
    <row r="108" spans="1:17" s="261" customFormat="1" ht="13.5" customHeight="1">
      <c r="A108" s="238" t="s">
        <v>105</v>
      </c>
      <c r="B108" s="238" t="s">
        <v>53</v>
      </c>
      <c r="C108" s="239"/>
      <c r="D108" s="239"/>
      <c r="E108" s="239">
        <v>9505</v>
      </c>
      <c r="F108" s="240">
        <v>73706.600000000006</v>
      </c>
      <c r="G108" s="240">
        <v>141726.25</v>
      </c>
      <c r="H108" s="241"/>
      <c r="I108" s="240">
        <v>75000</v>
      </c>
      <c r="J108" s="241"/>
      <c r="K108" s="240">
        <v>75000</v>
      </c>
      <c r="L108" s="240">
        <v>125000</v>
      </c>
      <c r="M108" s="240">
        <v>125000</v>
      </c>
      <c r="N108" s="240">
        <v>125000</v>
      </c>
      <c r="O108" s="240">
        <v>125000</v>
      </c>
      <c r="P108" s="240">
        <v>575000</v>
      </c>
      <c r="Q108" s="260" t="s">
        <v>687</v>
      </c>
    </row>
    <row r="109" spans="1:17" ht="13.5" customHeight="1">
      <c r="A109" s="243" t="s">
        <v>122</v>
      </c>
      <c r="B109" s="497" t="s">
        <v>111</v>
      </c>
      <c r="C109" s="244"/>
      <c r="D109" s="244">
        <v>48716</v>
      </c>
      <c r="E109" s="244"/>
      <c r="F109" s="245">
        <v>0</v>
      </c>
      <c r="G109" s="245">
        <v>138032.69</v>
      </c>
      <c r="H109" s="241"/>
      <c r="I109" s="245">
        <v>50000</v>
      </c>
      <c r="J109" s="241"/>
      <c r="K109" s="245">
        <v>150000</v>
      </c>
      <c r="L109" s="245">
        <v>50000</v>
      </c>
      <c r="M109" s="245">
        <v>150000</v>
      </c>
      <c r="N109" s="245">
        <v>50000</v>
      </c>
      <c r="O109" s="245">
        <v>150000</v>
      </c>
      <c r="P109" s="245">
        <v>550000</v>
      </c>
      <c r="Q109" s="498" t="s">
        <v>684</v>
      </c>
    </row>
    <row r="110" spans="1:17" ht="13.5" customHeight="1">
      <c r="A110" s="246" t="s">
        <v>549</v>
      </c>
      <c r="B110" s="497"/>
      <c r="C110" s="244"/>
      <c r="D110" s="244"/>
      <c r="E110" s="244">
        <v>149978</v>
      </c>
      <c r="F110" s="245">
        <v>49987</v>
      </c>
      <c r="G110" s="245"/>
      <c r="H110" s="241"/>
      <c r="I110" s="245"/>
      <c r="J110" s="241"/>
      <c r="K110" s="245"/>
      <c r="L110" s="245"/>
      <c r="M110" s="245"/>
      <c r="N110" s="245"/>
      <c r="O110" s="245"/>
      <c r="P110" s="245"/>
      <c r="Q110" s="498"/>
    </row>
    <row r="111" spans="1:17" s="261" customFormat="1" ht="13.5" customHeight="1">
      <c r="A111" s="238" t="s">
        <v>337</v>
      </c>
      <c r="B111" s="238" t="s">
        <v>308</v>
      </c>
      <c r="C111" s="239"/>
      <c r="D111" s="239"/>
      <c r="E111" s="239"/>
      <c r="F111" s="240">
        <v>5489.04</v>
      </c>
      <c r="G111" s="240">
        <v>0</v>
      </c>
      <c r="H111" s="241"/>
      <c r="I111" s="240">
        <v>100000</v>
      </c>
      <c r="J111" s="241"/>
      <c r="K111" s="240">
        <v>0</v>
      </c>
      <c r="L111" s="240">
        <v>0</v>
      </c>
      <c r="M111" s="240">
        <v>0</v>
      </c>
      <c r="N111" s="240">
        <v>0</v>
      </c>
      <c r="O111" s="240">
        <v>0</v>
      </c>
      <c r="P111" s="240">
        <v>0</v>
      </c>
      <c r="Q111" s="260" t="s">
        <v>689</v>
      </c>
    </row>
    <row r="112" spans="1:17" ht="13.5" customHeight="1">
      <c r="A112" s="243" t="s">
        <v>52</v>
      </c>
      <c r="B112" s="497" t="s">
        <v>71</v>
      </c>
      <c r="C112" s="244">
        <v>11676</v>
      </c>
      <c r="D112" s="244">
        <v>8264</v>
      </c>
      <c r="E112" s="244"/>
      <c r="F112" s="245">
        <v>0</v>
      </c>
      <c r="G112" s="245">
        <v>0</v>
      </c>
      <c r="H112" s="241"/>
      <c r="I112" s="245">
        <v>120000</v>
      </c>
      <c r="J112" s="241"/>
      <c r="K112" s="245">
        <v>120000</v>
      </c>
      <c r="L112" s="245">
        <v>120000</v>
      </c>
      <c r="M112" s="245">
        <v>120000</v>
      </c>
      <c r="N112" s="245">
        <v>120000</v>
      </c>
      <c r="O112" s="245">
        <v>120000</v>
      </c>
      <c r="P112" s="245">
        <v>600000</v>
      </c>
      <c r="Q112" s="498" t="s">
        <v>691</v>
      </c>
    </row>
    <row r="113" spans="1:17" ht="13.5" customHeight="1">
      <c r="A113" s="246" t="s">
        <v>697</v>
      </c>
      <c r="B113" s="497"/>
      <c r="C113" s="244">
        <v>91830</v>
      </c>
      <c r="D113" s="244"/>
      <c r="E113" s="244"/>
      <c r="F113" s="245"/>
      <c r="G113" s="245"/>
      <c r="H113" s="241"/>
      <c r="I113" s="245"/>
      <c r="J113" s="241"/>
      <c r="K113" s="245"/>
      <c r="L113" s="245"/>
      <c r="M113" s="245"/>
      <c r="N113" s="245"/>
      <c r="O113" s="245"/>
      <c r="P113" s="245"/>
      <c r="Q113" s="498"/>
    </row>
    <row r="114" spans="1:17" s="261" customFormat="1" ht="13.5" customHeight="1">
      <c r="A114" s="238" t="s">
        <v>28</v>
      </c>
      <c r="B114" s="501" t="s">
        <v>43</v>
      </c>
      <c r="C114" s="239">
        <v>36627</v>
      </c>
      <c r="D114" s="239">
        <v>42480</v>
      </c>
      <c r="E114" s="239"/>
      <c r="F114" s="240">
        <v>0</v>
      </c>
      <c r="G114" s="240">
        <v>25389.64</v>
      </c>
      <c r="H114" s="241"/>
      <c r="I114" s="240">
        <v>40000</v>
      </c>
      <c r="J114" s="241"/>
      <c r="K114" s="240">
        <v>40000</v>
      </c>
      <c r="L114" s="240">
        <v>40000</v>
      </c>
      <c r="M114" s="240">
        <v>40000</v>
      </c>
      <c r="N114" s="240">
        <v>40000</v>
      </c>
      <c r="O114" s="240">
        <v>40000</v>
      </c>
      <c r="P114" s="240">
        <v>200000</v>
      </c>
      <c r="Q114" s="500" t="s">
        <v>683</v>
      </c>
    </row>
    <row r="115" spans="1:17" s="261" customFormat="1" ht="13.5" customHeight="1">
      <c r="A115" s="242">
        <v>40182315500</v>
      </c>
      <c r="B115" s="501"/>
      <c r="C115" s="239"/>
      <c r="D115" s="239"/>
      <c r="E115" s="239">
        <v>40000</v>
      </c>
      <c r="F115" s="240">
        <v>40000</v>
      </c>
      <c r="G115" s="240"/>
      <c r="H115" s="241"/>
      <c r="I115" s="240"/>
      <c r="J115" s="241"/>
      <c r="K115" s="240"/>
      <c r="L115" s="240"/>
      <c r="M115" s="240"/>
      <c r="N115" s="240"/>
      <c r="O115" s="240"/>
      <c r="P115" s="240"/>
      <c r="Q115" s="500"/>
    </row>
    <row r="116" spans="1:17" ht="13.5" customHeight="1">
      <c r="A116" s="243" t="s">
        <v>36</v>
      </c>
      <c r="B116" s="243" t="s">
        <v>127</v>
      </c>
      <c r="C116" s="244"/>
      <c r="D116" s="244">
        <v>49481</v>
      </c>
      <c r="E116" s="244">
        <v>50000</v>
      </c>
      <c r="F116" s="245">
        <v>69997.5</v>
      </c>
      <c r="G116" s="245">
        <v>0</v>
      </c>
      <c r="H116" s="241"/>
      <c r="I116" s="245">
        <v>70000</v>
      </c>
      <c r="J116" s="241"/>
      <c r="K116" s="245">
        <v>70000</v>
      </c>
      <c r="L116" s="245">
        <v>70000</v>
      </c>
      <c r="M116" s="245">
        <v>70000</v>
      </c>
      <c r="N116" s="245">
        <v>70000</v>
      </c>
      <c r="O116" s="245">
        <v>70000</v>
      </c>
      <c r="P116" s="245">
        <v>350000</v>
      </c>
      <c r="Q116" s="237" t="s">
        <v>685</v>
      </c>
    </row>
    <row r="117" spans="1:17" ht="13.5" customHeight="1">
      <c r="A117" s="243" t="s">
        <v>95</v>
      </c>
      <c r="B117" s="243" t="s">
        <v>137</v>
      </c>
      <c r="C117" s="244"/>
      <c r="D117" s="244"/>
      <c r="E117" s="244"/>
      <c r="F117" s="245">
        <v>0</v>
      </c>
      <c r="G117" s="245">
        <v>13940.13</v>
      </c>
      <c r="H117" s="241"/>
      <c r="I117" s="245">
        <v>0</v>
      </c>
      <c r="J117" s="241"/>
      <c r="K117" s="245">
        <v>971650</v>
      </c>
      <c r="L117" s="245">
        <v>980950</v>
      </c>
      <c r="M117" s="245">
        <v>0</v>
      </c>
      <c r="N117" s="245">
        <v>0</v>
      </c>
      <c r="O117" s="245">
        <v>0</v>
      </c>
      <c r="P117" s="245">
        <v>1952600</v>
      </c>
      <c r="Q117" s="237" t="s">
        <v>680</v>
      </c>
    </row>
    <row r="118" spans="1:17" s="261" customFormat="1" ht="13.5" customHeight="1">
      <c r="A118" s="238" t="s">
        <v>1</v>
      </c>
      <c r="B118" s="501" t="s">
        <v>65</v>
      </c>
      <c r="C118" s="239"/>
      <c r="D118" s="239">
        <v>195283</v>
      </c>
      <c r="E118" s="239">
        <v>12272</v>
      </c>
      <c r="F118" s="240">
        <v>93703.92</v>
      </c>
      <c r="G118" s="240">
        <v>1013</v>
      </c>
      <c r="H118" s="241"/>
      <c r="I118" s="240">
        <v>150000</v>
      </c>
      <c r="J118" s="241"/>
      <c r="K118" s="240">
        <v>200000</v>
      </c>
      <c r="L118" s="240">
        <v>150000</v>
      </c>
      <c r="M118" s="240">
        <v>200000</v>
      </c>
      <c r="N118" s="240">
        <v>150000</v>
      </c>
      <c r="O118" s="240">
        <v>200000</v>
      </c>
      <c r="P118" s="240">
        <v>900000</v>
      </c>
      <c r="Q118" s="500" t="s">
        <v>686</v>
      </c>
    </row>
    <row r="119" spans="1:17" s="261" customFormat="1" ht="13.5" customHeight="1">
      <c r="A119" s="238" t="s">
        <v>57</v>
      </c>
      <c r="B119" s="501"/>
      <c r="C119" s="239">
        <v>1454215</v>
      </c>
      <c r="D119" s="239">
        <v>573302</v>
      </c>
      <c r="E119" s="239">
        <v>564922</v>
      </c>
      <c r="F119" s="240">
        <v>1005789.77</v>
      </c>
      <c r="G119" s="240">
        <v>540155.18999999994</v>
      </c>
      <c r="H119" s="241"/>
      <c r="I119" s="240">
        <v>265000</v>
      </c>
      <c r="J119" s="241"/>
      <c r="K119" s="240">
        <v>550000</v>
      </c>
      <c r="L119" s="240">
        <v>400000</v>
      </c>
      <c r="M119" s="240">
        <v>400000</v>
      </c>
      <c r="N119" s="240">
        <v>1060000</v>
      </c>
      <c r="O119" s="240">
        <v>1070000</v>
      </c>
      <c r="P119" s="240">
        <v>3480000</v>
      </c>
      <c r="Q119" s="500"/>
    </row>
    <row r="120" spans="1:17" s="261" customFormat="1" ht="13.5" customHeight="1">
      <c r="A120" s="238" t="s">
        <v>63</v>
      </c>
      <c r="B120" s="501"/>
      <c r="C120" s="239"/>
      <c r="D120" s="239"/>
      <c r="E120" s="239">
        <v>30873</v>
      </c>
      <c r="F120" s="240">
        <v>116327</v>
      </c>
      <c r="G120" s="240">
        <v>94931.11</v>
      </c>
      <c r="H120" s="241"/>
      <c r="I120" s="240">
        <v>150000</v>
      </c>
      <c r="J120" s="241"/>
      <c r="K120" s="240">
        <v>150000</v>
      </c>
      <c r="L120" s="240">
        <v>150000</v>
      </c>
      <c r="M120" s="240">
        <v>150000</v>
      </c>
      <c r="N120" s="240">
        <v>150000</v>
      </c>
      <c r="O120" s="240">
        <v>0</v>
      </c>
      <c r="P120" s="240">
        <v>600000</v>
      </c>
      <c r="Q120" s="500"/>
    </row>
    <row r="121" spans="1:17" ht="13.5" customHeight="1">
      <c r="A121" s="243" t="s">
        <v>0</v>
      </c>
      <c r="B121" s="497" t="s">
        <v>108</v>
      </c>
      <c r="C121" s="244"/>
      <c r="D121" s="244">
        <v>316669</v>
      </c>
      <c r="E121" s="244">
        <v>190965</v>
      </c>
      <c r="F121" s="245">
        <v>144739.25</v>
      </c>
      <c r="G121" s="245">
        <v>74307.850000000006</v>
      </c>
      <c r="H121" s="241"/>
      <c r="I121" s="245">
        <v>600000</v>
      </c>
      <c r="J121" s="241"/>
      <c r="K121" s="245">
        <v>700000</v>
      </c>
      <c r="L121" s="245">
        <v>700000</v>
      </c>
      <c r="M121" s="245">
        <v>800000</v>
      </c>
      <c r="N121" s="245">
        <v>800000</v>
      </c>
      <c r="O121" s="245">
        <v>800000</v>
      </c>
      <c r="P121" s="245">
        <v>3800000</v>
      </c>
      <c r="Q121" s="498" t="s">
        <v>681</v>
      </c>
    </row>
    <row r="122" spans="1:17" ht="13.5" customHeight="1">
      <c r="A122" s="246" t="s">
        <v>404</v>
      </c>
      <c r="B122" s="497"/>
      <c r="C122" s="244"/>
      <c r="D122" s="244"/>
      <c r="E122" s="244">
        <v>351582</v>
      </c>
      <c r="F122" s="245">
        <v>109603</v>
      </c>
      <c r="G122" s="245">
        <v>324455</v>
      </c>
      <c r="H122" s="241"/>
      <c r="I122" s="245"/>
      <c r="J122" s="241"/>
      <c r="K122" s="245"/>
      <c r="L122" s="245"/>
      <c r="M122" s="245"/>
      <c r="N122" s="245"/>
      <c r="O122" s="245"/>
      <c r="P122" s="245"/>
      <c r="Q122" s="498"/>
    </row>
    <row r="123" spans="1:17" s="261" customFormat="1" ht="13.5" customHeight="1">
      <c r="A123" s="238" t="s">
        <v>212</v>
      </c>
      <c r="B123" s="238" t="s">
        <v>142</v>
      </c>
      <c r="C123" s="239"/>
      <c r="D123" s="239"/>
      <c r="E123" s="239"/>
      <c r="F123" s="240">
        <v>0</v>
      </c>
      <c r="G123" s="240">
        <v>0</v>
      </c>
      <c r="H123" s="241"/>
      <c r="I123" s="240">
        <v>0</v>
      </c>
      <c r="J123" s="241"/>
      <c r="K123" s="240">
        <v>0</v>
      </c>
      <c r="L123" s="240">
        <v>0</v>
      </c>
      <c r="M123" s="240">
        <v>250000</v>
      </c>
      <c r="N123" s="240">
        <v>0</v>
      </c>
      <c r="O123" s="240">
        <v>0</v>
      </c>
      <c r="P123" s="240">
        <v>250000</v>
      </c>
      <c r="Q123" s="260" t="s">
        <v>688</v>
      </c>
    </row>
    <row r="124" spans="1:17" ht="13.5" customHeight="1">
      <c r="A124" s="247"/>
      <c r="B124" s="247"/>
      <c r="C124" s="248">
        <f t="shared" ref="C124:D124" si="3">SUM(C108:C123)</f>
        <v>1594348</v>
      </c>
      <c r="D124" s="248">
        <f t="shared" si="3"/>
        <v>1234195</v>
      </c>
      <c r="E124" s="248">
        <f>SUM(E108:E123)</f>
        <v>1400097</v>
      </c>
      <c r="F124" s="249">
        <v>2014181.12</v>
      </c>
      <c r="G124" s="249">
        <v>1445550.36</v>
      </c>
      <c r="H124" s="250"/>
      <c r="I124" s="249">
        <v>1620000</v>
      </c>
      <c r="J124" s="250"/>
      <c r="K124" s="249">
        <v>3026650</v>
      </c>
      <c r="L124" s="249">
        <v>2785950</v>
      </c>
      <c r="M124" s="249">
        <v>2305000</v>
      </c>
      <c r="N124" s="249">
        <v>2565000</v>
      </c>
      <c r="O124" s="249">
        <v>2575000</v>
      </c>
      <c r="P124" s="249">
        <v>13257600</v>
      </c>
    </row>
    <row r="126" spans="1:17" ht="12.75" customHeight="1">
      <c r="A126" s="499" t="s">
        <v>217</v>
      </c>
      <c r="B126" s="499"/>
      <c r="C126" s="234"/>
      <c r="F126" s="235"/>
      <c r="G126" s="235"/>
      <c r="H126" s="236"/>
      <c r="I126" s="235"/>
      <c r="J126" s="236"/>
      <c r="K126" s="235"/>
      <c r="L126" s="235"/>
      <c r="M126" s="235"/>
      <c r="N126" s="235"/>
      <c r="O126" s="235"/>
      <c r="P126" s="235"/>
    </row>
    <row r="127" spans="1:17" s="261" customFormat="1" ht="13.5" customHeight="1">
      <c r="A127" s="238" t="s">
        <v>69</v>
      </c>
      <c r="B127" s="238" t="s">
        <v>30</v>
      </c>
      <c r="C127" s="239">
        <v>4307785</v>
      </c>
      <c r="D127" s="239">
        <v>3831382</v>
      </c>
      <c r="E127" s="239">
        <v>2691534</v>
      </c>
      <c r="F127" s="240">
        <v>3611873.73</v>
      </c>
      <c r="G127" s="240">
        <v>4441540.93</v>
      </c>
      <c r="H127" s="241"/>
      <c r="I127" s="240">
        <v>5000000</v>
      </c>
      <c r="J127" s="241"/>
      <c r="K127" s="240">
        <v>5000000</v>
      </c>
      <c r="L127" s="240">
        <v>5000000</v>
      </c>
      <c r="M127" s="240">
        <v>5000000</v>
      </c>
      <c r="N127" s="240">
        <v>5000000</v>
      </c>
      <c r="O127" s="240">
        <v>5000000</v>
      </c>
      <c r="P127" s="240">
        <v>25000000</v>
      </c>
      <c r="Q127" s="260" t="s">
        <v>620</v>
      </c>
    </row>
    <row r="128" spans="1:17" ht="22.8">
      <c r="A128" s="243" t="s">
        <v>56</v>
      </c>
      <c r="B128" s="243" t="s">
        <v>92</v>
      </c>
      <c r="C128" s="244">
        <v>641953</v>
      </c>
      <c r="D128" s="244">
        <v>812793</v>
      </c>
      <c r="E128" s="244">
        <v>398162</v>
      </c>
      <c r="F128" s="245">
        <v>573845.49</v>
      </c>
      <c r="G128" s="245">
        <v>304099.96000000002</v>
      </c>
      <c r="H128" s="241"/>
      <c r="I128" s="245">
        <v>190000</v>
      </c>
      <c r="J128" s="241"/>
      <c r="K128" s="245">
        <v>368306</v>
      </c>
      <c r="L128" s="245">
        <v>436995</v>
      </c>
      <c r="M128" s="245">
        <v>554460</v>
      </c>
      <c r="N128" s="245">
        <v>997890</v>
      </c>
      <c r="O128" s="245">
        <v>1892360</v>
      </c>
      <c r="P128" s="245">
        <v>4250011</v>
      </c>
      <c r="Q128" s="237" t="s">
        <v>612</v>
      </c>
    </row>
    <row r="129" spans="1:17" s="261" customFormat="1" ht="13.5" customHeight="1">
      <c r="A129" s="238" t="s">
        <v>135</v>
      </c>
      <c r="B129" s="501" t="s">
        <v>45</v>
      </c>
      <c r="C129" s="239">
        <v>62094</v>
      </c>
      <c r="D129" s="239">
        <v>52200</v>
      </c>
      <c r="E129" s="239">
        <v>99446</v>
      </c>
      <c r="F129" s="240">
        <v>6200</v>
      </c>
      <c r="G129" s="240">
        <v>142897.62</v>
      </c>
      <c r="H129" s="241"/>
      <c r="I129" s="240">
        <v>100000</v>
      </c>
      <c r="J129" s="241"/>
      <c r="K129" s="240">
        <v>100000</v>
      </c>
      <c r="L129" s="240">
        <v>100000</v>
      </c>
      <c r="M129" s="240">
        <v>100000</v>
      </c>
      <c r="N129" s="240">
        <v>100000</v>
      </c>
      <c r="O129" s="240">
        <v>100000</v>
      </c>
      <c r="P129" s="240">
        <v>500000</v>
      </c>
      <c r="Q129" s="500" t="s">
        <v>618</v>
      </c>
    </row>
    <row r="130" spans="1:17" s="261" customFormat="1" ht="13.5" customHeight="1">
      <c r="A130" s="242">
        <v>40602430700</v>
      </c>
      <c r="B130" s="501"/>
      <c r="C130" s="239">
        <v>126632</v>
      </c>
      <c r="D130" s="239">
        <v>37333</v>
      </c>
      <c r="E130" s="239">
        <v>30504</v>
      </c>
      <c r="F130" s="240"/>
      <c r="G130" s="240">
        <v>31798</v>
      </c>
      <c r="H130" s="241"/>
      <c r="I130" s="240"/>
      <c r="J130" s="241"/>
      <c r="K130" s="240"/>
      <c r="L130" s="240"/>
      <c r="M130" s="240"/>
      <c r="N130" s="240"/>
      <c r="O130" s="240"/>
      <c r="P130" s="240"/>
      <c r="Q130" s="500"/>
    </row>
    <row r="131" spans="1:17" ht="22.8">
      <c r="A131" s="243" t="s">
        <v>51</v>
      </c>
      <c r="B131" s="243" t="s">
        <v>12</v>
      </c>
      <c r="C131" s="244"/>
      <c r="D131" s="244"/>
      <c r="E131" s="244"/>
      <c r="F131" s="245">
        <v>0</v>
      </c>
      <c r="G131" s="245">
        <v>0</v>
      </c>
      <c r="H131" s="241"/>
      <c r="I131" s="245">
        <v>250000</v>
      </c>
      <c r="J131" s="241"/>
      <c r="K131" s="245">
        <v>250000</v>
      </c>
      <c r="L131" s="245">
        <v>250000</v>
      </c>
      <c r="M131" s="245">
        <v>250000</v>
      </c>
      <c r="N131" s="245">
        <v>250000</v>
      </c>
      <c r="O131" s="245">
        <v>250000</v>
      </c>
      <c r="P131" s="245">
        <v>1250000</v>
      </c>
      <c r="Q131" s="237" t="s">
        <v>608</v>
      </c>
    </row>
    <row r="132" spans="1:17" s="261" customFormat="1" ht="22.8">
      <c r="A132" s="238" t="s">
        <v>29</v>
      </c>
      <c r="B132" s="238" t="s">
        <v>112</v>
      </c>
      <c r="C132" s="239"/>
      <c r="D132" s="239"/>
      <c r="E132" s="239"/>
      <c r="F132" s="240">
        <v>0</v>
      </c>
      <c r="G132" s="240">
        <v>0</v>
      </c>
      <c r="H132" s="241"/>
      <c r="I132" s="240">
        <v>0</v>
      </c>
      <c r="J132" s="241"/>
      <c r="K132" s="240">
        <v>0</v>
      </c>
      <c r="L132" s="240">
        <v>450000</v>
      </c>
      <c r="M132" s="240">
        <v>450000</v>
      </c>
      <c r="N132" s="240">
        <v>450000</v>
      </c>
      <c r="O132" s="240">
        <v>450000</v>
      </c>
      <c r="P132" s="240">
        <v>1800000</v>
      </c>
      <c r="Q132" s="260" t="s">
        <v>619</v>
      </c>
    </row>
    <row r="133" spans="1:17" ht="13.5" customHeight="1">
      <c r="A133" s="243" t="s">
        <v>68</v>
      </c>
      <c r="B133" s="243" t="s">
        <v>82</v>
      </c>
      <c r="C133" s="244">
        <v>63021</v>
      </c>
      <c r="D133" s="244">
        <v>110571</v>
      </c>
      <c r="E133" s="244">
        <v>98875</v>
      </c>
      <c r="F133" s="245">
        <v>88765.42</v>
      </c>
      <c r="G133" s="245">
        <v>96403.87</v>
      </c>
      <c r="H133" s="241"/>
      <c r="I133" s="245">
        <v>100000</v>
      </c>
      <c r="J133" s="241"/>
      <c r="K133" s="245">
        <v>350000</v>
      </c>
      <c r="L133" s="245">
        <v>350000</v>
      </c>
      <c r="M133" s="245">
        <v>350000</v>
      </c>
      <c r="N133" s="245">
        <v>350000</v>
      </c>
      <c r="O133" s="245">
        <v>350000</v>
      </c>
      <c r="P133" s="245">
        <v>1750000</v>
      </c>
      <c r="Q133" s="237" t="s">
        <v>622</v>
      </c>
    </row>
    <row r="134" spans="1:17" s="261" customFormat="1" ht="13.5" customHeight="1">
      <c r="A134" s="238" t="s">
        <v>131</v>
      </c>
      <c r="B134" s="238" t="s">
        <v>133</v>
      </c>
      <c r="C134" s="239">
        <v>389332</v>
      </c>
      <c r="D134" s="239">
        <v>558783</v>
      </c>
      <c r="E134" s="239">
        <v>1575466</v>
      </c>
      <c r="F134" s="240">
        <v>687547.4</v>
      </c>
      <c r="G134" s="240">
        <v>1920227.82</v>
      </c>
      <c r="H134" s="241"/>
      <c r="I134" s="240">
        <v>1500000</v>
      </c>
      <c r="J134" s="241"/>
      <c r="K134" s="240">
        <v>940000</v>
      </c>
      <c r="L134" s="240">
        <v>650000</v>
      </c>
      <c r="M134" s="240">
        <v>1300000</v>
      </c>
      <c r="N134" s="240">
        <v>1300000</v>
      </c>
      <c r="O134" s="240">
        <v>950000</v>
      </c>
      <c r="P134" s="240">
        <v>5140000</v>
      </c>
      <c r="Q134" s="260" t="s">
        <v>613</v>
      </c>
    </row>
    <row r="135" spans="1:17" ht="13.5" customHeight="1">
      <c r="A135" s="243" t="s">
        <v>40</v>
      </c>
      <c r="B135" s="497" t="s">
        <v>103</v>
      </c>
      <c r="C135" s="244"/>
      <c r="D135" s="244"/>
      <c r="E135" s="244">
        <v>707587</v>
      </c>
      <c r="F135" s="245">
        <v>5300</v>
      </c>
      <c r="G135" s="245">
        <v>0</v>
      </c>
      <c r="H135" s="241"/>
      <c r="I135" s="245">
        <v>0</v>
      </c>
      <c r="J135" s="241"/>
      <c r="K135" s="245">
        <v>0</v>
      </c>
      <c r="L135" s="245">
        <v>30000</v>
      </c>
      <c r="M135" s="245">
        <v>450000</v>
      </c>
      <c r="N135" s="245">
        <v>0</v>
      </c>
      <c r="O135" s="245">
        <v>0</v>
      </c>
      <c r="P135" s="245">
        <v>480000</v>
      </c>
      <c r="Q135" s="498" t="s">
        <v>611</v>
      </c>
    </row>
    <row r="136" spans="1:17" ht="13.5" customHeight="1">
      <c r="A136" s="246" t="s">
        <v>574</v>
      </c>
      <c r="B136" s="497"/>
      <c r="C136" s="244"/>
      <c r="D136" s="244"/>
      <c r="E136" s="244">
        <v>66579</v>
      </c>
      <c r="F136" s="245">
        <v>8110</v>
      </c>
      <c r="G136" s="245"/>
      <c r="H136" s="241"/>
      <c r="I136" s="245"/>
      <c r="J136" s="241"/>
      <c r="K136" s="245"/>
      <c r="L136" s="245"/>
      <c r="M136" s="245"/>
      <c r="N136" s="245"/>
      <c r="O136" s="245"/>
      <c r="P136" s="245"/>
      <c r="Q136" s="498"/>
    </row>
    <row r="137" spans="1:17" s="261" customFormat="1" ht="13.5" customHeight="1">
      <c r="A137" s="238" t="s">
        <v>219</v>
      </c>
      <c r="B137" s="238" t="s">
        <v>218</v>
      </c>
      <c r="C137" s="239"/>
      <c r="D137" s="239"/>
      <c r="E137" s="239"/>
      <c r="F137" s="240">
        <v>0</v>
      </c>
      <c r="G137" s="240">
        <v>0</v>
      </c>
      <c r="H137" s="241"/>
      <c r="I137" s="240">
        <v>0</v>
      </c>
      <c r="J137" s="241"/>
      <c r="K137" s="240">
        <v>0</v>
      </c>
      <c r="L137" s="240">
        <v>750000</v>
      </c>
      <c r="M137" s="240">
        <v>0</v>
      </c>
      <c r="N137" s="240">
        <v>0</v>
      </c>
      <c r="O137" s="240">
        <v>0</v>
      </c>
      <c r="P137" s="240">
        <v>750000</v>
      </c>
      <c r="Q137" s="260" t="s">
        <v>609</v>
      </c>
    </row>
    <row r="138" spans="1:17" ht="13.5" customHeight="1">
      <c r="A138" s="243" t="s">
        <v>221</v>
      </c>
      <c r="B138" s="497" t="s">
        <v>220</v>
      </c>
      <c r="C138" s="244"/>
      <c r="D138" s="244"/>
      <c r="E138" s="244"/>
      <c r="F138" s="245">
        <v>0</v>
      </c>
      <c r="G138" s="245">
        <v>0</v>
      </c>
      <c r="H138" s="241"/>
      <c r="I138" s="245">
        <v>0</v>
      </c>
      <c r="J138" s="241"/>
      <c r="K138" s="245">
        <v>0</v>
      </c>
      <c r="L138" s="245">
        <v>0</v>
      </c>
      <c r="M138" s="245">
        <v>40000</v>
      </c>
      <c r="N138" s="245">
        <v>0</v>
      </c>
      <c r="O138" s="245">
        <v>0</v>
      </c>
      <c r="P138" s="245">
        <v>40000</v>
      </c>
      <c r="Q138" s="237" t="s">
        <v>614</v>
      </c>
    </row>
    <row r="139" spans="1:17" ht="13.5" customHeight="1">
      <c r="A139" s="243" t="s">
        <v>222</v>
      </c>
      <c r="B139" s="497"/>
      <c r="C139" s="244"/>
      <c r="D139" s="244"/>
      <c r="E139" s="244"/>
      <c r="F139" s="245">
        <v>0</v>
      </c>
      <c r="G139" s="245">
        <v>0</v>
      </c>
      <c r="H139" s="241"/>
      <c r="I139" s="245">
        <v>0</v>
      </c>
      <c r="J139" s="241"/>
      <c r="K139" s="245">
        <v>0</v>
      </c>
      <c r="L139" s="245">
        <v>0</v>
      </c>
      <c r="M139" s="245">
        <v>910000</v>
      </c>
      <c r="N139" s="245">
        <v>0</v>
      </c>
      <c r="O139" s="245">
        <v>0</v>
      </c>
      <c r="P139" s="245">
        <v>910000</v>
      </c>
      <c r="Q139" s="237" t="s">
        <v>615</v>
      </c>
    </row>
    <row r="140" spans="1:17" s="261" customFormat="1" ht="22.8">
      <c r="A140" s="238" t="s">
        <v>224</v>
      </c>
      <c r="B140" s="238" t="s">
        <v>223</v>
      </c>
      <c r="C140" s="239"/>
      <c r="D140" s="239"/>
      <c r="E140" s="239"/>
      <c r="F140" s="240">
        <v>0</v>
      </c>
      <c r="G140" s="240">
        <v>0</v>
      </c>
      <c r="H140" s="241"/>
      <c r="I140" s="240">
        <v>0</v>
      </c>
      <c r="J140" s="241"/>
      <c r="K140" s="240">
        <v>70000</v>
      </c>
      <c r="L140" s="240">
        <v>750000</v>
      </c>
      <c r="M140" s="240">
        <v>0</v>
      </c>
      <c r="N140" s="240">
        <v>0</v>
      </c>
      <c r="O140" s="240">
        <v>0</v>
      </c>
      <c r="P140" s="240">
        <v>820000</v>
      </c>
      <c r="Q140" s="260" t="s">
        <v>617</v>
      </c>
    </row>
    <row r="141" spans="1:17" ht="15" customHeight="1">
      <c r="A141" s="243" t="s">
        <v>225</v>
      </c>
      <c r="B141" s="243" t="s">
        <v>146</v>
      </c>
      <c r="C141" s="244"/>
      <c r="D141" s="244"/>
      <c r="E141" s="244"/>
      <c r="F141" s="245">
        <v>0</v>
      </c>
      <c r="G141" s="245">
        <v>0</v>
      </c>
      <c r="H141" s="241"/>
      <c r="I141" s="245">
        <v>50000</v>
      </c>
      <c r="J141" s="241"/>
      <c r="K141" s="245">
        <v>50000</v>
      </c>
      <c r="L141" s="245">
        <v>50000</v>
      </c>
      <c r="M141" s="245">
        <v>50000</v>
      </c>
      <c r="N141" s="245">
        <v>50000</v>
      </c>
      <c r="O141" s="245">
        <v>50000</v>
      </c>
      <c r="P141" s="245">
        <v>250000</v>
      </c>
      <c r="Q141" s="263" t="s">
        <v>623</v>
      </c>
    </row>
    <row r="142" spans="1:17" s="261" customFormat="1" ht="13.5" customHeight="1">
      <c r="A142" s="238" t="s">
        <v>226</v>
      </c>
      <c r="B142" s="238" t="s">
        <v>147</v>
      </c>
      <c r="C142" s="239"/>
      <c r="D142" s="239"/>
      <c r="E142" s="239"/>
      <c r="F142" s="240">
        <v>0</v>
      </c>
      <c r="G142" s="240">
        <v>0</v>
      </c>
      <c r="H142" s="241"/>
      <c r="I142" s="240">
        <v>0</v>
      </c>
      <c r="J142" s="241"/>
      <c r="K142" s="240">
        <v>300000</v>
      </c>
      <c r="L142" s="240">
        <v>0</v>
      </c>
      <c r="M142" s="240">
        <v>0</v>
      </c>
      <c r="N142" s="240">
        <v>0</v>
      </c>
      <c r="O142" s="240">
        <v>0</v>
      </c>
      <c r="P142" s="240">
        <v>300000</v>
      </c>
      <c r="Q142" s="260" t="s">
        <v>624</v>
      </c>
    </row>
    <row r="143" spans="1:17" ht="22.8">
      <c r="A143" s="243" t="s">
        <v>252</v>
      </c>
      <c r="B143" s="243" t="s">
        <v>177</v>
      </c>
      <c r="C143" s="244"/>
      <c r="D143" s="244"/>
      <c r="E143" s="244"/>
      <c r="F143" s="245">
        <v>0</v>
      </c>
      <c r="G143" s="245">
        <v>0</v>
      </c>
      <c r="H143" s="241"/>
      <c r="I143" s="245">
        <v>0</v>
      </c>
      <c r="J143" s="241"/>
      <c r="K143" s="245">
        <v>50000</v>
      </c>
      <c r="L143" s="245">
        <v>0</v>
      </c>
      <c r="M143" s="245">
        <v>0</v>
      </c>
      <c r="N143" s="245">
        <v>0</v>
      </c>
      <c r="O143" s="245">
        <v>0</v>
      </c>
      <c r="P143" s="245">
        <v>50000</v>
      </c>
      <c r="Q143" s="237" t="s">
        <v>621</v>
      </c>
    </row>
    <row r="144" spans="1:17" s="261" customFormat="1" ht="22.8">
      <c r="A144" s="238" t="s">
        <v>257</v>
      </c>
      <c r="B144" s="238" t="s">
        <v>179</v>
      </c>
      <c r="C144" s="239"/>
      <c r="D144" s="239"/>
      <c r="E144" s="239"/>
      <c r="F144" s="240">
        <v>0</v>
      </c>
      <c r="G144" s="240">
        <v>0</v>
      </c>
      <c r="H144" s="241"/>
      <c r="I144" s="240">
        <v>0</v>
      </c>
      <c r="J144" s="241"/>
      <c r="K144" s="240">
        <v>0</v>
      </c>
      <c r="L144" s="240">
        <v>330000</v>
      </c>
      <c r="M144" s="240">
        <v>0</v>
      </c>
      <c r="N144" s="240">
        <v>0</v>
      </c>
      <c r="O144" s="240">
        <v>0</v>
      </c>
      <c r="P144" s="240">
        <v>330000</v>
      </c>
      <c r="Q144" s="260" t="s">
        <v>610</v>
      </c>
    </row>
    <row r="145" spans="1:17" ht="13.5" customHeight="1">
      <c r="A145" s="243" t="s">
        <v>282</v>
      </c>
      <c r="B145" s="243" t="s">
        <v>193</v>
      </c>
      <c r="C145" s="244"/>
      <c r="D145" s="244"/>
      <c r="E145" s="244"/>
      <c r="F145" s="245">
        <v>0</v>
      </c>
      <c r="G145" s="245">
        <v>0</v>
      </c>
      <c r="H145" s="241"/>
      <c r="I145" s="245">
        <v>0</v>
      </c>
      <c r="J145" s="241"/>
      <c r="K145" s="245">
        <v>130000</v>
      </c>
      <c r="L145" s="245">
        <v>130000</v>
      </c>
      <c r="M145" s="245">
        <v>130000</v>
      </c>
      <c r="N145" s="245">
        <v>130000</v>
      </c>
      <c r="O145" s="245">
        <v>130000</v>
      </c>
      <c r="P145" s="245">
        <v>650000</v>
      </c>
      <c r="Q145" s="237" t="s">
        <v>616</v>
      </c>
    </row>
    <row r="146" spans="1:17" ht="13.5" customHeight="1">
      <c r="A146" s="247"/>
      <c r="B146" s="247"/>
      <c r="C146" s="248">
        <f t="shared" ref="C146:D146" si="4">SUM(C127:C145)</f>
        <v>5590817</v>
      </c>
      <c r="D146" s="248">
        <f t="shared" si="4"/>
        <v>5403062</v>
      </c>
      <c r="E146" s="248">
        <f>SUM(E127:E145)</f>
        <v>5668153</v>
      </c>
      <c r="F146" s="249">
        <v>5356484.72</v>
      </c>
      <c r="G146" s="249">
        <v>7161221.3399999999</v>
      </c>
      <c r="H146" s="250"/>
      <c r="I146" s="249">
        <v>7190000</v>
      </c>
      <c r="J146" s="250"/>
      <c r="K146" s="249">
        <v>7608306</v>
      </c>
      <c r="L146" s="249">
        <v>9276995</v>
      </c>
      <c r="M146" s="249">
        <v>9584460</v>
      </c>
      <c r="N146" s="249">
        <v>8627890</v>
      </c>
      <c r="O146" s="249">
        <v>9172360</v>
      </c>
      <c r="P146" s="249">
        <v>44270011</v>
      </c>
    </row>
    <row r="148" spans="1:17" ht="12.75" customHeight="1">
      <c r="A148" s="499" t="s">
        <v>206</v>
      </c>
      <c r="B148" s="499"/>
      <c r="C148" s="234"/>
      <c r="F148" s="235"/>
      <c r="G148" s="235"/>
      <c r="H148" s="236"/>
      <c r="I148" s="235"/>
      <c r="J148" s="236"/>
      <c r="K148" s="235"/>
      <c r="L148" s="235"/>
      <c r="M148" s="235"/>
      <c r="N148" s="235"/>
      <c r="O148" s="235"/>
      <c r="P148" s="235"/>
    </row>
    <row r="149" spans="1:17" s="261" customFormat="1" ht="24" customHeight="1">
      <c r="A149" s="238" t="s">
        <v>39</v>
      </c>
      <c r="B149" s="501" t="s">
        <v>88</v>
      </c>
      <c r="C149" s="239"/>
      <c r="D149" s="239"/>
      <c r="E149" s="239">
        <v>141196</v>
      </c>
      <c r="F149" s="240">
        <v>119227.96</v>
      </c>
      <c r="G149" s="240">
        <v>224579.38</v>
      </c>
      <c r="H149" s="241"/>
      <c r="I149" s="240">
        <v>250000</v>
      </c>
      <c r="J149" s="241"/>
      <c r="K149" s="240">
        <v>250000</v>
      </c>
      <c r="L149" s="240">
        <v>250000</v>
      </c>
      <c r="M149" s="240">
        <v>250000</v>
      </c>
      <c r="N149" s="240">
        <v>250000</v>
      </c>
      <c r="O149" s="240">
        <v>250000</v>
      </c>
      <c r="P149" s="240">
        <v>1250000</v>
      </c>
      <c r="Q149" s="498" t="s">
        <v>679</v>
      </c>
    </row>
    <row r="150" spans="1:17" s="261" customFormat="1" ht="11.4">
      <c r="A150" s="242" t="s">
        <v>332</v>
      </c>
      <c r="B150" s="501"/>
      <c r="C150" s="239">
        <v>253147</v>
      </c>
      <c r="D150" s="239">
        <v>152265</v>
      </c>
      <c r="E150" s="239">
        <v>16120</v>
      </c>
      <c r="F150" s="240"/>
      <c r="G150" s="240"/>
      <c r="H150" s="241"/>
      <c r="I150" s="240"/>
      <c r="J150" s="241"/>
      <c r="K150" s="240"/>
      <c r="L150" s="240"/>
      <c r="M150" s="240"/>
      <c r="N150" s="240"/>
      <c r="O150" s="240"/>
      <c r="P150" s="240"/>
      <c r="Q150" s="498"/>
    </row>
    <row r="151" spans="1:17" ht="24" customHeight="1">
      <c r="A151" s="243" t="s">
        <v>9</v>
      </c>
      <c r="B151" s="497" t="s">
        <v>134</v>
      </c>
      <c r="C151" s="244">
        <v>16135</v>
      </c>
      <c r="D151" s="244">
        <v>925443</v>
      </c>
      <c r="E151" s="244">
        <v>344203</v>
      </c>
      <c r="F151" s="245">
        <v>15991</v>
      </c>
      <c r="G151" s="245">
        <v>12866.13</v>
      </c>
      <c r="H151" s="241"/>
      <c r="I151" s="245">
        <v>0</v>
      </c>
      <c r="J151" s="241"/>
      <c r="K151" s="245">
        <v>50000</v>
      </c>
      <c r="L151" s="245">
        <v>150000</v>
      </c>
      <c r="M151" s="245">
        <v>150000</v>
      </c>
      <c r="N151" s="245">
        <v>5000000</v>
      </c>
      <c r="O151" s="245">
        <v>50000</v>
      </c>
      <c r="P151" s="245">
        <v>5400000</v>
      </c>
      <c r="Q151" s="498" t="s">
        <v>675</v>
      </c>
    </row>
    <row r="152" spans="1:17" ht="11.4">
      <c r="A152" s="246">
        <v>40302200100</v>
      </c>
      <c r="B152" s="497"/>
      <c r="C152" s="244"/>
      <c r="D152" s="244">
        <v>492272</v>
      </c>
      <c r="E152" s="244">
        <v>367952</v>
      </c>
      <c r="F152" s="245"/>
      <c r="G152" s="245"/>
      <c r="H152" s="241"/>
      <c r="I152" s="245"/>
      <c r="J152" s="241"/>
      <c r="K152" s="245"/>
      <c r="L152" s="245"/>
      <c r="M152" s="245"/>
      <c r="N152" s="245"/>
      <c r="O152" s="245"/>
      <c r="P152" s="245"/>
      <c r="Q152" s="498"/>
    </row>
    <row r="153" spans="1:17" ht="11.4">
      <c r="A153" s="246" t="s">
        <v>695</v>
      </c>
      <c r="B153" s="497"/>
      <c r="C153" s="244">
        <v>16135</v>
      </c>
      <c r="D153" s="244">
        <v>1415964</v>
      </c>
      <c r="E153" s="244">
        <v>543174</v>
      </c>
      <c r="F153" s="245">
        <v>8991</v>
      </c>
      <c r="G153" s="245">
        <v>12866</v>
      </c>
      <c r="H153" s="241"/>
      <c r="I153" s="245"/>
      <c r="J153" s="241"/>
      <c r="K153" s="245"/>
      <c r="L153" s="245"/>
      <c r="M153" s="245"/>
      <c r="N153" s="245"/>
      <c r="O153" s="245"/>
      <c r="P153" s="245"/>
      <c r="Q153" s="498"/>
    </row>
    <row r="154" spans="1:17" s="261" customFormat="1" ht="24" customHeight="1">
      <c r="A154" s="238" t="s">
        <v>101</v>
      </c>
      <c r="B154" s="501" t="s">
        <v>24</v>
      </c>
      <c r="C154" s="239">
        <v>19493</v>
      </c>
      <c r="D154" s="239">
        <v>1532</v>
      </c>
      <c r="E154" s="239">
        <v>11385</v>
      </c>
      <c r="F154" s="240">
        <v>3734492.32</v>
      </c>
      <c r="G154" s="240">
        <v>21922.7</v>
      </c>
      <c r="H154" s="241"/>
      <c r="I154" s="240">
        <v>125000</v>
      </c>
      <c r="J154" s="241"/>
      <c r="K154" s="240">
        <v>125000</v>
      </c>
      <c r="L154" s="240">
        <v>100000</v>
      </c>
      <c r="M154" s="240">
        <v>100000</v>
      </c>
      <c r="N154" s="240">
        <v>65000</v>
      </c>
      <c r="O154" s="240">
        <v>65000</v>
      </c>
      <c r="P154" s="240">
        <v>455000</v>
      </c>
      <c r="Q154" s="500" t="s">
        <v>675</v>
      </c>
    </row>
    <row r="155" spans="1:17" s="261" customFormat="1" ht="11.4">
      <c r="A155" s="242">
        <v>42302300100</v>
      </c>
      <c r="B155" s="501"/>
      <c r="C155" s="239">
        <v>15814</v>
      </c>
      <c r="D155" s="239">
        <v>1243</v>
      </c>
      <c r="E155" s="239"/>
      <c r="F155" s="240">
        <v>10626</v>
      </c>
      <c r="G155" s="240">
        <v>143536</v>
      </c>
      <c r="H155" s="241"/>
      <c r="I155" s="240"/>
      <c r="J155" s="241"/>
      <c r="K155" s="240"/>
      <c r="L155" s="240"/>
      <c r="M155" s="240"/>
      <c r="N155" s="240"/>
      <c r="O155" s="240"/>
      <c r="P155" s="240"/>
      <c r="Q155" s="500"/>
    </row>
    <row r="156" spans="1:17" ht="24" customHeight="1">
      <c r="A156" s="243" t="s">
        <v>91</v>
      </c>
      <c r="B156" s="497" t="s">
        <v>87</v>
      </c>
      <c r="C156" s="244">
        <v>12800</v>
      </c>
      <c r="D156" s="244"/>
      <c r="E156" s="244">
        <v>85891</v>
      </c>
      <c r="F156" s="245">
        <v>28914.47</v>
      </c>
      <c r="G156" s="245">
        <v>81229.600000000006</v>
      </c>
      <c r="H156" s="241"/>
      <c r="I156" s="245">
        <v>15000</v>
      </c>
      <c r="J156" s="241"/>
      <c r="K156" s="245">
        <v>15000</v>
      </c>
      <c r="L156" s="245">
        <v>16000</v>
      </c>
      <c r="M156" s="245">
        <v>16000</v>
      </c>
      <c r="N156" s="245">
        <v>16000</v>
      </c>
      <c r="O156" s="245">
        <v>16000</v>
      </c>
      <c r="P156" s="245">
        <v>79000</v>
      </c>
      <c r="Q156" s="498" t="s">
        <v>675</v>
      </c>
    </row>
    <row r="157" spans="1:17" ht="11.4">
      <c r="A157" s="246">
        <v>42302400100</v>
      </c>
      <c r="B157" s="497"/>
      <c r="C157" s="244">
        <v>12800</v>
      </c>
      <c r="D157" s="244"/>
      <c r="E157" s="244">
        <v>85891</v>
      </c>
      <c r="F157" s="245">
        <v>18682</v>
      </c>
      <c r="G157" s="245">
        <v>619070</v>
      </c>
      <c r="H157" s="241"/>
      <c r="I157" s="245"/>
      <c r="J157" s="241"/>
      <c r="K157" s="245"/>
      <c r="L157" s="245"/>
      <c r="M157" s="245"/>
      <c r="N157" s="245"/>
      <c r="O157" s="245"/>
      <c r="P157" s="245"/>
      <c r="Q157" s="498"/>
    </row>
    <row r="158" spans="1:17" s="261" customFormat="1" ht="24" customHeight="1">
      <c r="A158" s="238" t="s">
        <v>93</v>
      </c>
      <c r="B158" s="501" t="s">
        <v>49</v>
      </c>
      <c r="C158" s="239">
        <v>14065</v>
      </c>
      <c r="D158" s="239">
        <v>229</v>
      </c>
      <c r="E158" s="239">
        <v>55415</v>
      </c>
      <c r="F158" s="240">
        <v>17575.64</v>
      </c>
      <c r="G158" s="240">
        <v>855345.39</v>
      </c>
      <c r="H158" s="241"/>
      <c r="I158" s="240">
        <v>12000</v>
      </c>
      <c r="J158" s="241"/>
      <c r="K158" s="240">
        <v>12000</v>
      </c>
      <c r="L158" s="240">
        <v>12000</v>
      </c>
      <c r="M158" s="240">
        <v>12000</v>
      </c>
      <c r="N158" s="240">
        <v>12000</v>
      </c>
      <c r="O158" s="240">
        <v>8000</v>
      </c>
      <c r="P158" s="240">
        <v>56000</v>
      </c>
      <c r="Q158" s="500" t="s">
        <v>675</v>
      </c>
    </row>
    <row r="159" spans="1:17" s="261" customFormat="1" ht="11.4">
      <c r="A159" s="242">
        <v>40303900100</v>
      </c>
      <c r="B159" s="501"/>
      <c r="C159" s="239">
        <v>8205</v>
      </c>
      <c r="D159" s="239"/>
      <c r="E159" s="239">
        <v>15178</v>
      </c>
      <c r="F159" s="240"/>
      <c r="G159" s="240"/>
      <c r="H159" s="241"/>
      <c r="I159" s="240"/>
      <c r="J159" s="241"/>
      <c r="K159" s="240"/>
      <c r="L159" s="240"/>
      <c r="M159" s="240"/>
      <c r="N159" s="240"/>
      <c r="O159" s="240"/>
      <c r="P159" s="240"/>
      <c r="Q159" s="500"/>
    </row>
    <row r="160" spans="1:17" s="261" customFormat="1" ht="11.4">
      <c r="A160" s="242">
        <v>42303900100</v>
      </c>
      <c r="B160" s="501"/>
      <c r="C160" s="239">
        <v>11230</v>
      </c>
      <c r="D160" s="239">
        <v>183</v>
      </c>
      <c r="E160" s="239">
        <v>44000</v>
      </c>
      <c r="F160" s="240">
        <v>11134</v>
      </c>
      <c r="G160" s="240">
        <v>682907</v>
      </c>
      <c r="H160" s="241"/>
      <c r="I160" s="240"/>
      <c r="J160" s="241"/>
      <c r="K160" s="240"/>
      <c r="L160" s="240"/>
      <c r="M160" s="240"/>
      <c r="N160" s="240"/>
      <c r="O160" s="240"/>
      <c r="P160" s="240"/>
      <c r="Q160" s="500"/>
    </row>
    <row r="161" spans="1:17" ht="24" customHeight="1">
      <c r="A161" s="243" t="s">
        <v>72</v>
      </c>
      <c r="B161" s="497" t="s">
        <v>32</v>
      </c>
      <c r="C161" s="244">
        <v>119608</v>
      </c>
      <c r="D161" s="244">
        <v>33817</v>
      </c>
      <c r="E161" s="244">
        <v>427495</v>
      </c>
      <c r="F161" s="245">
        <v>519274.19</v>
      </c>
      <c r="G161" s="245">
        <v>38674.65</v>
      </c>
      <c r="H161" s="241"/>
      <c r="I161" s="245">
        <v>37500</v>
      </c>
      <c r="J161" s="241"/>
      <c r="K161" s="245">
        <v>167500</v>
      </c>
      <c r="L161" s="245">
        <v>1150000</v>
      </c>
      <c r="M161" s="245">
        <v>50000</v>
      </c>
      <c r="N161" s="245">
        <v>50000</v>
      </c>
      <c r="O161" s="245">
        <v>50000</v>
      </c>
      <c r="P161" s="245">
        <v>1467500</v>
      </c>
      <c r="Q161" s="498" t="s">
        <v>674</v>
      </c>
    </row>
    <row r="162" spans="1:17" ht="11.4">
      <c r="A162" s="246" t="s">
        <v>696</v>
      </c>
      <c r="B162" s="497"/>
      <c r="C162" s="244">
        <v>101602</v>
      </c>
      <c r="D162" s="244">
        <v>37371</v>
      </c>
      <c r="E162" s="244">
        <v>31067</v>
      </c>
      <c r="F162" s="245"/>
      <c r="G162" s="245"/>
      <c r="H162" s="241"/>
      <c r="I162" s="245"/>
      <c r="J162" s="241"/>
      <c r="K162" s="245"/>
      <c r="L162" s="245"/>
      <c r="M162" s="245"/>
      <c r="N162" s="245"/>
      <c r="O162" s="245"/>
      <c r="P162" s="245"/>
      <c r="Q162" s="498"/>
    </row>
    <row r="163" spans="1:17" ht="11.4">
      <c r="A163" s="246" t="s">
        <v>499</v>
      </c>
      <c r="B163" s="497"/>
      <c r="C163" s="244">
        <v>99838</v>
      </c>
      <c r="D163" s="244">
        <v>30160</v>
      </c>
      <c r="E163" s="244">
        <v>142943</v>
      </c>
      <c r="F163" s="245">
        <v>95365</v>
      </c>
      <c r="G163" s="245">
        <v>14861</v>
      </c>
      <c r="H163" s="241"/>
      <c r="I163" s="245"/>
      <c r="J163" s="241"/>
      <c r="K163" s="245"/>
      <c r="L163" s="245"/>
      <c r="M163" s="245"/>
      <c r="N163" s="245"/>
      <c r="O163" s="245"/>
      <c r="P163" s="245"/>
      <c r="Q163" s="498"/>
    </row>
    <row r="164" spans="1:17" s="261" customFormat="1" ht="24" customHeight="1">
      <c r="A164" s="238" t="s">
        <v>20</v>
      </c>
      <c r="B164" s="501" t="s">
        <v>96</v>
      </c>
      <c r="C164" s="239"/>
      <c r="D164" s="239"/>
      <c r="E164" s="239">
        <v>139255</v>
      </c>
      <c r="F164" s="240">
        <v>122477.56</v>
      </c>
      <c r="G164" s="240">
        <v>226817</v>
      </c>
      <c r="H164" s="241"/>
      <c r="I164" s="240">
        <v>400000</v>
      </c>
      <c r="J164" s="241"/>
      <c r="K164" s="240">
        <v>400000</v>
      </c>
      <c r="L164" s="240">
        <v>400000</v>
      </c>
      <c r="M164" s="240">
        <v>400000</v>
      </c>
      <c r="N164" s="240">
        <v>400000</v>
      </c>
      <c r="O164" s="240">
        <v>400000</v>
      </c>
      <c r="P164" s="240">
        <v>2000000</v>
      </c>
      <c r="Q164" s="500" t="s">
        <v>677</v>
      </c>
    </row>
    <row r="165" spans="1:17" s="261" customFormat="1" ht="11.4">
      <c r="A165" s="242" t="s">
        <v>417</v>
      </c>
      <c r="B165" s="501"/>
      <c r="C165" s="239">
        <v>99156</v>
      </c>
      <c r="D165" s="239">
        <v>88452</v>
      </c>
      <c r="E165" s="239">
        <v>14634</v>
      </c>
      <c r="F165" s="240">
        <v>0</v>
      </c>
      <c r="G165" s="240">
        <v>0</v>
      </c>
      <c r="H165" s="241"/>
      <c r="I165" s="240"/>
      <c r="J165" s="241"/>
      <c r="K165" s="240"/>
      <c r="L165" s="240"/>
      <c r="M165" s="240"/>
      <c r="N165" s="240"/>
      <c r="O165" s="240"/>
      <c r="P165" s="240"/>
      <c r="Q165" s="500"/>
    </row>
    <row r="166" spans="1:17" ht="13.5" customHeight="1">
      <c r="A166" s="243" t="s">
        <v>99</v>
      </c>
      <c r="B166" s="497" t="s">
        <v>128</v>
      </c>
      <c r="C166" s="244"/>
      <c r="D166" s="244"/>
      <c r="E166" s="244">
        <v>187903</v>
      </c>
      <c r="F166" s="245">
        <v>130138.93</v>
      </c>
      <c r="G166" s="245">
        <v>214291.57</v>
      </c>
      <c r="H166" s="241"/>
      <c r="I166" s="245">
        <v>250000</v>
      </c>
      <c r="J166" s="241"/>
      <c r="K166" s="245">
        <v>250000</v>
      </c>
      <c r="L166" s="245">
        <v>250000</v>
      </c>
      <c r="M166" s="245">
        <v>250000</v>
      </c>
      <c r="N166" s="245">
        <v>250000</v>
      </c>
      <c r="O166" s="245">
        <v>250000</v>
      </c>
      <c r="P166" s="245">
        <v>1250000</v>
      </c>
      <c r="Q166" s="498" t="s">
        <v>678</v>
      </c>
    </row>
    <row r="167" spans="1:17" ht="13.5" customHeight="1">
      <c r="A167" s="246">
        <v>40851400100</v>
      </c>
      <c r="B167" s="497"/>
      <c r="C167" s="244">
        <v>181692</v>
      </c>
      <c r="D167" s="244">
        <v>196149</v>
      </c>
      <c r="E167" s="244">
        <v>83838</v>
      </c>
      <c r="F167" s="245"/>
      <c r="G167" s="245"/>
      <c r="H167" s="241"/>
      <c r="I167" s="245"/>
      <c r="J167" s="241"/>
      <c r="K167" s="245"/>
      <c r="L167" s="245"/>
      <c r="M167" s="245"/>
      <c r="N167" s="245"/>
      <c r="O167" s="245"/>
      <c r="P167" s="245"/>
      <c r="Q167" s="498"/>
    </row>
    <row r="168" spans="1:17" s="261" customFormat="1" ht="24" customHeight="1">
      <c r="A168" s="238" t="s">
        <v>15</v>
      </c>
      <c r="B168" s="501" t="s">
        <v>66</v>
      </c>
      <c r="C168" s="239"/>
      <c r="D168" s="239"/>
      <c r="E168" s="239">
        <v>260218</v>
      </c>
      <c r="F168" s="240">
        <v>138877.32999999999</v>
      </c>
      <c r="G168" s="240">
        <v>375377.67</v>
      </c>
      <c r="H168" s="241"/>
      <c r="I168" s="240">
        <v>280000</v>
      </c>
      <c r="J168" s="241"/>
      <c r="K168" s="240">
        <v>280000</v>
      </c>
      <c r="L168" s="240">
        <v>280000</v>
      </c>
      <c r="M168" s="240">
        <v>280000</v>
      </c>
      <c r="N168" s="240">
        <v>280000</v>
      </c>
      <c r="O168" s="240">
        <v>280000</v>
      </c>
      <c r="P168" s="240">
        <v>1400000</v>
      </c>
      <c r="Q168" s="500" t="s">
        <v>676</v>
      </c>
    </row>
    <row r="169" spans="1:17" s="261" customFormat="1" ht="11.4">
      <c r="A169" s="242" t="s">
        <v>534</v>
      </c>
      <c r="B169" s="501"/>
      <c r="C169" s="239">
        <v>282403</v>
      </c>
      <c r="D169" s="239">
        <v>239530</v>
      </c>
      <c r="E169" s="239">
        <v>54709</v>
      </c>
      <c r="F169" s="240"/>
      <c r="G169" s="240"/>
      <c r="H169" s="241"/>
      <c r="I169" s="240"/>
      <c r="J169" s="241"/>
      <c r="K169" s="240"/>
      <c r="L169" s="240"/>
      <c r="M169" s="240"/>
      <c r="N169" s="240"/>
      <c r="O169" s="240"/>
      <c r="P169" s="240"/>
      <c r="Q169" s="500"/>
    </row>
    <row r="170" spans="1:17" ht="13.5" customHeight="1">
      <c r="A170" s="247"/>
      <c r="B170" s="247"/>
      <c r="C170" s="248">
        <f t="shared" ref="C170:D170" si="5">SUM(C149:C169)</f>
        <v>1264123</v>
      </c>
      <c r="D170" s="248">
        <f t="shared" si="5"/>
        <v>3614610</v>
      </c>
      <c r="E170" s="248">
        <f>SUM(E149:E169)</f>
        <v>3052467</v>
      </c>
      <c r="F170" s="249">
        <v>6543128.1900000004</v>
      </c>
      <c r="G170" s="249">
        <v>12117744.59</v>
      </c>
      <c r="H170" s="250"/>
      <c r="I170" s="249">
        <v>1369500</v>
      </c>
      <c r="J170" s="250"/>
      <c r="K170" s="249">
        <v>1549500</v>
      </c>
      <c r="L170" s="249">
        <v>2608000</v>
      </c>
      <c r="M170" s="249">
        <v>1508000</v>
      </c>
      <c r="N170" s="249">
        <v>6323000</v>
      </c>
      <c r="O170" s="249">
        <v>1369000</v>
      </c>
      <c r="P170" s="249">
        <v>13357500</v>
      </c>
    </row>
    <row r="172" spans="1:17" ht="12.75" customHeight="1">
      <c r="B172" s="264" t="s">
        <v>298</v>
      </c>
      <c r="C172" s="265">
        <f t="shared" ref="C172:P172" si="6">C146+C124+C106+C170+C101+C94+C87+C82+C14</f>
        <v>16704568</v>
      </c>
      <c r="D172" s="265">
        <f t="shared" si="6"/>
        <v>16900433</v>
      </c>
      <c r="E172" s="265">
        <f t="shared" si="6"/>
        <v>15767956</v>
      </c>
      <c r="F172" s="266">
        <f t="shared" si="6"/>
        <v>23867456.859999999</v>
      </c>
      <c r="G172" s="266">
        <f t="shared" si="6"/>
        <v>27863785.229999997</v>
      </c>
      <c r="H172" s="267">
        <f t="shared" si="6"/>
        <v>0</v>
      </c>
      <c r="I172" s="266">
        <f t="shared" si="6"/>
        <v>26626700</v>
      </c>
      <c r="J172" s="267">
        <f t="shared" si="6"/>
        <v>0</v>
      </c>
      <c r="K172" s="266">
        <f t="shared" si="6"/>
        <v>30966956</v>
      </c>
      <c r="L172" s="266">
        <f t="shared" si="6"/>
        <v>27624445</v>
      </c>
      <c r="M172" s="266">
        <f t="shared" si="6"/>
        <v>40688660</v>
      </c>
      <c r="N172" s="266">
        <f t="shared" si="6"/>
        <v>26068990</v>
      </c>
      <c r="O172" s="266">
        <f t="shared" si="6"/>
        <v>22945360</v>
      </c>
      <c r="P172" s="266">
        <f t="shared" si="6"/>
        <v>148294411</v>
      </c>
    </row>
  </sheetData>
  <mergeCells count="82">
    <mergeCell ref="Q8:Q9"/>
    <mergeCell ref="Q58:Q59"/>
    <mergeCell ref="Q40:Q42"/>
    <mergeCell ref="Q23:Q24"/>
    <mergeCell ref="Q84:Q86"/>
    <mergeCell ref="Q44:Q45"/>
    <mergeCell ref="Q18:Q20"/>
    <mergeCell ref="A2:B2"/>
    <mergeCell ref="A16:B16"/>
    <mergeCell ref="A83:B83"/>
    <mergeCell ref="A89:B89"/>
    <mergeCell ref="A95:B95"/>
    <mergeCell ref="B8:B9"/>
    <mergeCell ref="B4:B5"/>
    <mergeCell ref="B49:B50"/>
    <mergeCell ref="B58:B59"/>
    <mergeCell ref="B84:B86"/>
    <mergeCell ref="B18:B20"/>
    <mergeCell ref="B23:B24"/>
    <mergeCell ref="A148:B148"/>
    <mergeCell ref="A103:B103"/>
    <mergeCell ref="A107:B107"/>
    <mergeCell ref="B109:B110"/>
    <mergeCell ref="Q109:Q110"/>
    <mergeCell ref="B112:B113"/>
    <mergeCell ref="Q112:Q113"/>
    <mergeCell ref="B114:B115"/>
    <mergeCell ref="Q114:Q115"/>
    <mergeCell ref="B138:B139"/>
    <mergeCell ref="B135:B136"/>
    <mergeCell ref="Q135:Q136"/>
    <mergeCell ref="B104:B105"/>
    <mergeCell ref="B129:B130"/>
    <mergeCell ref="Q129:Q130"/>
    <mergeCell ref="B118:B120"/>
    <mergeCell ref="Q4:Q5"/>
    <mergeCell ref="Q25:Q28"/>
    <mergeCell ref="Q32:Q34"/>
    <mergeCell ref="Q49:Q50"/>
    <mergeCell ref="B35:B36"/>
    <mergeCell ref="B32:B34"/>
    <mergeCell ref="B29:B30"/>
    <mergeCell ref="B25:B28"/>
    <mergeCell ref="Q35:Q36"/>
    <mergeCell ref="B37:B38"/>
    <mergeCell ref="Q37:Q38"/>
    <mergeCell ref="B40:B42"/>
    <mergeCell ref="B44:B45"/>
    <mergeCell ref="B47:B48"/>
    <mergeCell ref="Q47:Q48"/>
    <mergeCell ref="Q29:Q30"/>
    <mergeCell ref="B156:B157"/>
    <mergeCell ref="Q156:Q157"/>
    <mergeCell ref="B52:B53"/>
    <mergeCell ref="Q52:Q53"/>
    <mergeCell ref="B78:B79"/>
    <mergeCell ref="B80:B81"/>
    <mergeCell ref="Q91:Q92"/>
    <mergeCell ref="B91:B92"/>
    <mergeCell ref="Q78:Q79"/>
    <mergeCell ref="Q80:Q81"/>
    <mergeCell ref="B149:B150"/>
    <mergeCell ref="Q149:Q150"/>
    <mergeCell ref="B151:B153"/>
    <mergeCell ref="Q151:Q153"/>
    <mergeCell ref="B154:B155"/>
    <mergeCell ref="Q154:Q155"/>
    <mergeCell ref="B166:B167"/>
    <mergeCell ref="Q166:Q167"/>
    <mergeCell ref="B168:B169"/>
    <mergeCell ref="Q168:Q169"/>
    <mergeCell ref="B158:B160"/>
    <mergeCell ref="B161:B163"/>
    <mergeCell ref="Q158:Q160"/>
    <mergeCell ref="Q161:Q163"/>
    <mergeCell ref="B164:B165"/>
    <mergeCell ref="Q164:Q165"/>
    <mergeCell ref="B121:B122"/>
    <mergeCell ref="Q121:Q122"/>
    <mergeCell ref="A126:B126"/>
    <mergeCell ref="Q118:Q120"/>
    <mergeCell ref="Q104:Q105"/>
  </mergeCells>
  <printOptions headings="1"/>
  <pageMargins left="0" right="0" top="0.75" bottom="0.75" header="0.5" footer="0.5"/>
  <pageSetup paperSize="5" scale="79" orientation="landscape" r:id="rId1"/>
  <headerFooter>
    <oddHeader>&amp;CMAJOR MAINTENANCE INDIVIDUAL DEPARTMENT REPORT</oddHeader>
    <oddFooter>&amp;R
&amp;8&amp;F&amp;D&amp;T</oddFooter>
  </headerFooter>
  <rowBreaks count="4" manualBreakCount="4">
    <brk id="42" max="16" man="1"/>
    <brk id="82" max="16" man="1"/>
    <brk id="124" max="16" man="1"/>
    <brk id="14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E61" sqref="E61"/>
    </sheetView>
  </sheetViews>
  <sheetFormatPr defaultColWidth="9.109375" defaultRowHeight="10.199999999999999"/>
  <cols>
    <col min="1" max="1" width="20" style="288" bestFit="1" customWidth="1"/>
    <col min="2" max="2" width="10.44140625" style="288" bestFit="1" customWidth="1"/>
    <col min="3" max="3" width="26.33203125" style="288" bestFit="1" customWidth="1"/>
    <col min="4" max="4" width="9.5546875" style="288" bestFit="1" customWidth="1"/>
    <col min="5" max="5" width="9.109375" style="288" bestFit="1" customWidth="1"/>
    <col min="6" max="6" width="8.33203125" style="288" bestFit="1" customWidth="1"/>
    <col min="7" max="7" width="9.109375" style="288" bestFit="1" customWidth="1"/>
    <col min="8" max="8" width="8.33203125" style="288" bestFit="1" customWidth="1"/>
    <col min="9" max="9" width="10" style="288" bestFit="1" customWidth="1"/>
    <col min="10" max="10" width="12.33203125" style="288" bestFit="1" customWidth="1"/>
    <col min="11" max="16384" width="9.109375" style="288"/>
  </cols>
  <sheetData>
    <row r="1" spans="1:10" ht="18.899999999999999" customHeight="1">
      <c r="A1" s="507" t="s">
        <v>699</v>
      </c>
      <c r="B1" s="508"/>
      <c r="C1" s="508"/>
      <c r="D1" s="508"/>
      <c r="E1" s="508"/>
      <c r="F1" s="508"/>
      <c r="G1" s="508"/>
      <c r="H1" s="508"/>
      <c r="I1" s="508"/>
      <c r="J1" s="509"/>
    </row>
    <row r="2" spans="1:10" ht="30.6">
      <c r="A2" s="270" t="s">
        <v>198</v>
      </c>
      <c r="B2" s="270" t="s">
        <v>118</v>
      </c>
      <c r="C2" s="270" t="s">
        <v>197</v>
      </c>
      <c r="D2" s="292" t="s">
        <v>330</v>
      </c>
      <c r="E2" s="270" t="s">
        <v>199</v>
      </c>
      <c r="F2" s="270" t="s">
        <v>200</v>
      </c>
      <c r="G2" s="270" t="s">
        <v>201</v>
      </c>
      <c r="H2" s="270" t="s">
        <v>202</v>
      </c>
      <c r="I2" s="270" t="s">
        <v>698</v>
      </c>
      <c r="J2" s="270" t="s">
        <v>204</v>
      </c>
    </row>
    <row r="3" spans="1:10">
      <c r="A3" s="270"/>
      <c r="B3" s="270"/>
      <c r="C3" s="270"/>
      <c r="D3" s="292"/>
      <c r="E3" s="270"/>
      <c r="F3" s="270"/>
      <c r="G3" s="270"/>
      <c r="H3" s="270"/>
      <c r="I3" s="270"/>
      <c r="J3" s="270"/>
    </row>
    <row r="4" spans="1:10" ht="12.75" customHeight="1">
      <c r="A4" s="289" t="s">
        <v>342</v>
      </c>
      <c r="B4" s="289" t="s">
        <v>272</v>
      </c>
      <c r="C4" s="289" t="s">
        <v>194</v>
      </c>
      <c r="D4" s="293"/>
      <c r="E4" s="271">
        <v>100000</v>
      </c>
      <c r="F4" s="271">
        <v>100000</v>
      </c>
      <c r="G4" s="271">
        <v>100000</v>
      </c>
      <c r="H4" s="271">
        <v>100000</v>
      </c>
      <c r="I4" s="272">
        <v>50000</v>
      </c>
      <c r="J4" s="271">
        <v>450000</v>
      </c>
    </row>
    <row r="5" spans="1:10" ht="12.75" customHeight="1">
      <c r="A5" s="290" t="s">
        <v>216</v>
      </c>
      <c r="B5" s="290" t="s">
        <v>46</v>
      </c>
      <c r="C5" s="290" t="s">
        <v>22</v>
      </c>
      <c r="D5" s="294">
        <v>58334</v>
      </c>
      <c r="E5" s="273">
        <v>58334</v>
      </c>
      <c r="F5" s="273">
        <v>58334</v>
      </c>
      <c r="G5" s="273">
        <v>58334</v>
      </c>
      <c r="H5" s="273">
        <v>58334</v>
      </c>
      <c r="I5" s="274">
        <v>58334</v>
      </c>
      <c r="J5" s="273">
        <v>291670</v>
      </c>
    </row>
    <row r="6" spans="1:10" ht="12.75" customHeight="1">
      <c r="A6" s="290" t="s">
        <v>342</v>
      </c>
      <c r="B6" s="290" t="s">
        <v>76</v>
      </c>
      <c r="C6" s="290" t="s">
        <v>110</v>
      </c>
      <c r="D6" s="294">
        <v>300000</v>
      </c>
      <c r="E6" s="273">
        <v>281000</v>
      </c>
      <c r="F6" s="273">
        <v>206000</v>
      </c>
      <c r="G6" s="273">
        <v>2246000</v>
      </c>
      <c r="H6" s="273">
        <v>481000</v>
      </c>
      <c r="I6" s="274">
        <v>1253400</v>
      </c>
      <c r="J6" s="273">
        <v>4467400</v>
      </c>
    </row>
    <row r="7" spans="1:10" ht="12.75" customHeight="1">
      <c r="A7" s="290" t="s">
        <v>211</v>
      </c>
      <c r="B7" s="290" t="s">
        <v>6</v>
      </c>
      <c r="C7" s="290" t="s">
        <v>117</v>
      </c>
      <c r="D7" s="294">
        <v>150000</v>
      </c>
      <c r="E7" s="273">
        <v>150000</v>
      </c>
      <c r="F7" s="273">
        <v>150000</v>
      </c>
      <c r="G7" s="273">
        <v>150000</v>
      </c>
      <c r="H7" s="273">
        <v>150000</v>
      </c>
      <c r="I7" s="274">
        <v>150000</v>
      </c>
      <c r="J7" s="273">
        <v>750000</v>
      </c>
    </row>
    <row r="8" spans="1:10" ht="12.75" customHeight="1">
      <c r="A8" s="290" t="s">
        <v>230</v>
      </c>
      <c r="B8" s="290" t="s">
        <v>18</v>
      </c>
      <c r="C8" s="290" t="s">
        <v>21</v>
      </c>
      <c r="D8" s="294">
        <v>25000</v>
      </c>
      <c r="E8" s="273">
        <v>25000</v>
      </c>
      <c r="F8" s="273">
        <v>25000</v>
      </c>
      <c r="G8" s="273">
        <v>25000</v>
      </c>
      <c r="H8" s="273">
        <v>25000</v>
      </c>
      <c r="I8" s="274">
        <v>25000</v>
      </c>
      <c r="J8" s="273">
        <v>125000</v>
      </c>
    </row>
    <row r="9" spans="1:10" ht="12.75" customHeight="1">
      <c r="A9" s="290" t="s">
        <v>211</v>
      </c>
      <c r="B9" s="290" t="s">
        <v>94</v>
      </c>
      <c r="C9" s="290" t="s">
        <v>47</v>
      </c>
      <c r="D9" s="294">
        <v>50000</v>
      </c>
      <c r="E9" s="273">
        <v>50000</v>
      </c>
      <c r="F9" s="273">
        <v>50000</v>
      </c>
      <c r="G9" s="273">
        <v>50000</v>
      </c>
      <c r="H9" s="273">
        <v>50000</v>
      </c>
      <c r="I9" s="274">
        <v>50000</v>
      </c>
      <c r="J9" s="273">
        <v>250000</v>
      </c>
    </row>
    <row r="10" spans="1:10" ht="12.75" customHeight="1">
      <c r="A10" s="290" t="s">
        <v>342</v>
      </c>
      <c r="B10" s="290" t="s">
        <v>48</v>
      </c>
      <c r="C10" s="290" t="s">
        <v>114</v>
      </c>
      <c r="D10" s="294">
        <v>80000</v>
      </c>
      <c r="E10" s="273">
        <v>80000</v>
      </c>
      <c r="F10" s="273">
        <v>55000</v>
      </c>
      <c r="G10" s="273">
        <v>60000</v>
      </c>
      <c r="H10" s="273">
        <v>0</v>
      </c>
      <c r="I10" s="274">
        <v>0</v>
      </c>
      <c r="J10" s="273">
        <v>195000</v>
      </c>
    </row>
    <row r="11" spans="1:10" ht="12.75" customHeight="1">
      <c r="A11" s="290" t="s">
        <v>342</v>
      </c>
      <c r="B11" s="290" t="s">
        <v>98</v>
      </c>
      <c r="C11" s="290" t="s">
        <v>23</v>
      </c>
      <c r="D11" s="294">
        <v>50000</v>
      </c>
      <c r="E11" s="273">
        <v>250000</v>
      </c>
      <c r="F11" s="273">
        <v>250000</v>
      </c>
      <c r="G11" s="273">
        <v>250000</v>
      </c>
      <c r="H11" s="273">
        <v>250000</v>
      </c>
      <c r="I11" s="274">
        <v>250000</v>
      </c>
      <c r="J11" s="273">
        <v>1250000</v>
      </c>
    </row>
    <row r="12" spans="1:10" ht="12.75" customHeight="1">
      <c r="A12" s="290" t="s">
        <v>342</v>
      </c>
      <c r="B12" s="290" t="s">
        <v>42</v>
      </c>
      <c r="C12" s="290" t="s">
        <v>79</v>
      </c>
      <c r="D12" s="294">
        <v>60000</v>
      </c>
      <c r="E12" s="273">
        <v>60000</v>
      </c>
      <c r="F12" s="273">
        <v>60000</v>
      </c>
      <c r="G12" s="273">
        <v>60000</v>
      </c>
      <c r="H12" s="273">
        <v>60000</v>
      </c>
      <c r="I12" s="274">
        <v>60000</v>
      </c>
      <c r="J12" s="273">
        <v>300000</v>
      </c>
    </row>
    <row r="13" spans="1:10" ht="12.75" customHeight="1">
      <c r="A13" s="290" t="s">
        <v>342</v>
      </c>
      <c r="B13" s="290" t="s">
        <v>50</v>
      </c>
      <c r="C13" s="290" t="s">
        <v>10</v>
      </c>
      <c r="D13" s="294">
        <v>500000</v>
      </c>
      <c r="E13" s="273">
        <v>500000</v>
      </c>
      <c r="F13" s="273">
        <v>600000</v>
      </c>
      <c r="G13" s="273">
        <v>700000</v>
      </c>
      <c r="H13" s="273">
        <v>700000</v>
      </c>
      <c r="I13" s="274">
        <v>750000</v>
      </c>
      <c r="J13" s="273">
        <v>3250000</v>
      </c>
    </row>
    <row r="14" spans="1:10" ht="12.75" customHeight="1">
      <c r="A14" s="290" t="s">
        <v>342</v>
      </c>
      <c r="B14" s="290" t="s">
        <v>121</v>
      </c>
      <c r="C14" s="290" t="s">
        <v>136</v>
      </c>
      <c r="D14" s="294">
        <v>300000</v>
      </c>
      <c r="E14" s="273">
        <v>300000</v>
      </c>
      <c r="F14" s="273">
        <v>300000</v>
      </c>
      <c r="G14" s="273">
        <v>300000</v>
      </c>
      <c r="H14" s="273">
        <v>300000</v>
      </c>
      <c r="I14" s="274">
        <v>300000</v>
      </c>
      <c r="J14" s="273">
        <v>1500000</v>
      </c>
    </row>
    <row r="15" spans="1:10" ht="12.75" customHeight="1">
      <c r="A15" s="290" t="s">
        <v>342</v>
      </c>
      <c r="B15" s="290" t="s">
        <v>100</v>
      </c>
      <c r="C15" s="290" t="s">
        <v>54</v>
      </c>
      <c r="D15" s="294">
        <v>75000</v>
      </c>
      <c r="E15" s="273">
        <v>75000</v>
      </c>
      <c r="F15" s="273">
        <v>75000</v>
      </c>
      <c r="G15" s="273">
        <v>75000</v>
      </c>
      <c r="H15" s="273">
        <v>75000</v>
      </c>
      <c r="I15" s="274">
        <v>75000</v>
      </c>
      <c r="J15" s="273">
        <v>375000</v>
      </c>
    </row>
    <row r="16" spans="1:10" ht="12.75" customHeight="1">
      <c r="A16" s="290" t="s">
        <v>342</v>
      </c>
      <c r="B16" s="290" t="s">
        <v>235</v>
      </c>
      <c r="C16" s="290" t="s">
        <v>73</v>
      </c>
      <c r="D16" s="294">
        <v>579500</v>
      </c>
      <c r="E16" s="273">
        <v>504500</v>
      </c>
      <c r="F16" s="273">
        <v>391000</v>
      </c>
      <c r="G16" s="273">
        <v>472500</v>
      </c>
      <c r="H16" s="273">
        <v>517500</v>
      </c>
      <c r="I16" s="274">
        <v>818000</v>
      </c>
      <c r="J16" s="273">
        <v>2703500</v>
      </c>
    </row>
    <row r="17" spans="1:10" ht="12.75" customHeight="1">
      <c r="A17" s="290" t="s">
        <v>342</v>
      </c>
      <c r="B17" s="290" t="s">
        <v>44</v>
      </c>
      <c r="C17" s="290" t="s">
        <v>58</v>
      </c>
      <c r="D17" s="294">
        <v>0</v>
      </c>
      <c r="E17" s="273">
        <v>25000</v>
      </c>
      <c r="F17" s="273">
        <v>0</v>
      </c>
      <c r="G17" s="273">
        <v>0</v>
      </c>
      <c r="H17" s="273">
        <v>0</v>
      </c>
      <c r="I17" s="274">
        <v>0</v>
      </c>
      <c r="J17" s="273">
        <v>25000</v>
      </c>
    </row>
    <row r="18" spans="1:10" ht="12.75" customHeight="1">
      <c r="A18" s="290" t="s">
        <v>342</v>
      </c>
      <c r="B18" s="290" t="s">
        <v>140</v>
      </c>
      <c r="C18" s="290" t="s">
        <v>11</v>
      </c>
      <c r="D18" s="294">
        <v>160000</v>
      </c>
      <c r="E18" s="273">
        <v>160000</v>
      </c>
      <c r="F18" s="273">
        <v>160000</v>
      </c>
      <c r="G18" s="273">
        <v>160000</v>
      </c>
      <c r="H18" s="273">
        <v>160000</v>
      </c>
      <c r="I18" s="274">
        <v>160000</v>
      </c>
      <c r="J18" s="273">
        <v>800000</v>
      </c>
    </row>
    <row r="19" spans="1:10" ht="12.75" customHeight="1">
      <c r="A19" s="290" t="s">
        <v>342</v>
      </c>
      <c r="B19" s="290" t="s">
        <v>81</v>
      </c>
      <c r="C19" s="290" t="s">
        <v>2</v>
      </c>
      <c r="D19" s="294">
        <v>75000</v>
      </c>
      <c r="E19" s="273">
        <v>75000</v>
      </c>
      <c r="F19" s="273">
        <v>75000</v>
      </c>
      <c r="G19" s="273">
        <v>75000</v>
      </c>
      <c r="H19" s="273">
        <v>75000</v>
      </c>
      <c r="I19" s="274">
        <v>75000</v>
      </c>
      <c r="J19" s="273">
        <v>375000</v>
      </c>
    </row>
    <row r="20" spans="1:10" ht="12.75" customHeight="1">
      <c r="A20" s="290" t="s">
        <v>230</v>
      </c>
      <c r="B20" s="290" t="s">
        <v>19</v>
      </c>
      <c r="C20" s="290" t="s">
        <v>5</v>
      </c>
      <c r="D20" s="294">
        <v>25000</v>
      </c>
      <c r="E20" s="273">
        <v>35000</v>
      </c>
      <c r="F20" s="273">
        <v>35000</v>
      </c>
      <c r="G20" s="273">
        <v>35000</v>
      </c>
      <c r="H20" s="273">
        <v>35000</v>
      </c>
      <c r="I20" s="274">
        <v>35000</v>
      </c>
      <c r="J20" s="273">
        <v>175000</v>
      </c>
    </row>
    <row r="21" spans="1:10" ht="12.75" customHeight="1">
      <c r="A21" s="290" t="s">
        <v>230</v>
      </c>
      <c r="B21" s="290" t="s">
        <v>35</v>
      </c>
      <c r="C21" s="290" t="s">
        <v>38</v>
      </c>
      <c r="D21" s="294">
        <v>190000</v>
      </c>
      <c r="E21" s="273">
        <v>190000</v>
      </c>
      <c r="F21" s="273">
        <v>190000</v>
      </c>
      <c r="G21" s="273">
        <v>190000</v>
      </c>
      <c r="H21" s="273">
        <v>190000</v>
      </c>
      <c r="I21" s="274">
        <v>190000</v>
      </c>
      <c r="J21" s="273">
        <v>950000</v>
      </c>
    </row>
    <row r="22" spans="1:10" ht="12.75" customHeight="1">
      <c r="A22" s="290" t="s">
        <v>342</v>
      </c>
      <c r="B22" s="290" t="s">
        <v>26</v>
      </c>
      <c r="C22" s="290" t="s">
        <v>17</v>
      </c>
      <c r="D22" s="294">
        <v>50000</v>
      </c>
      <c r="E22" s="273">
        <v>25000</v>
      </c>
      <c r="F22" s="273">
        <v>25000</v>
      </c>
      <c r="G22" s="273">
        <v>25000</v>
      </c>
      <c r="H22" s="273">
        <v>25000</v>
      </c>
      <c r="I22" s="274">
        <v>25000</v>
      </c>
      <c r="J22" s="273">
        <v>125000</v>
      </c>
    </row>
    <row r="23" spans="1:10" ht="12.75" customHeight="1">
      <c r="A23" s="290" t="s">
        <v>342</v>
      </c>
      <c r="B23" s="290" t="s">
        <v>60</v>
      </c>
      <c r="C23" s="290" t="s">
        <v>74</v>
      </c>
      <c r="D23" s="294">
        <v>110000</v>
      </c>
      <c r="E23" s="273">
        <v>110000</v>
      </c>
      <c r="F23" s="273">
        <v>50000</v>
      </c>
      <c r="G23" s="273">
        <v>50000</v>
      </c>
      <c r="H23" s="273">
        <v>50000</v>
      </c>
      <c r="I23" s="274">
        <v>50000</v>
      </c>
      <c r="J23" s="273">
        <v>310000</v>
      </c>
    </row>
    <row r="24" spans="1:10" ht="12.75" customHeight="1">
      <c r="A24" s="290" t="s">
        <v>342</v>
      </c>
      <c r="B24" s="290" t="s">
        <v>113</v>
      </c>
      <c r="C24" s="290" t="s">
        <v>126</v>
      </c>
      <c r="D24" s="294">
        <v>75000</v>
      </c>
      <c r="E24" s="273">
        <v>75000</v>
      </c>
      <c r="F24" s="273">
        <v>75000</v>
      </c>
      <c r="G24" s="273">
        <v>75000</v>
      </c>
      <c r="H24" s="273">
        <v>75000</v>
      </c>
      <c r="I24" s="274">
        <v>75000</v>
      </c>
      <c r="J24" s="273">
        <v>375000</v>
      </c>
    </row>
    <row r="25" spans="1:10" ht="12.75" customHeight="1">
      <c r="A25" s="290" t="s">
        <v>211</v>
      </c>
      <c r="B25" s="290" t="s">
        <v>238</v>
      </c>
      <c r="C25" s="290" t="s">
        <v>185</v>
      </c>
      <c r="D25" s="294"/>
      <c r="E25" s="273">
        <v>0</v>
      </c>
      <c r="F25" s="273">
        <v>300000</v>
      </c>
      <c r="G25" s="273">
        <v>50000</v>
      </c>
      <c r="H25" s="273">
        <v>0</v>
      </c>
      <c r="I25" s="274">
        <v>0</v>
      </c>
      <c r="J25" s="273">
        <v>350000</v>
      </c>
    </row>
    <row r="26" spans="1:10" ht="12.75" customHeight="1">
      <c r="A26" s="290" t="s">
        <v>342</v>
      </c>
      <c r="B26" s="290" t="s">
        <v>130</v>
      </c>
      <c r="C26" s="290" t="s">
        <v>80</v>
      </c>
      <c r="D26" s="294">
        <v>0</v>
      </c>
      <c r="E26" s="273">
        <v>1000000</v>
      </c>
      <c r="F26" s="273">
        <v>500000</v>
      </c>
      <c r="G26" s="273">
        <v>0</v>
      </c>
      <c r="H26" s="273">
        <v>0</v>
      </c>
      <c r="I26" s="274">
        <v>0</v>
      </c>
      <c r="J26" s="273">
        <v>1500000</v>
      </c>
    </row>
    <row r="27" spans="1:10" ht="12.75" customHeight="1">
      <c r="A27" s="290" t="s">
        <v>342</v>
      </c>
      <c r="B27" s="290" t="s">
        <v>129</v>
      </c>
      <c r="C27" s="290" t="s">
        <v>86</v>
      </c>
      <c r="D27" s="294">
        <v>0</v>
      </c>
      <c r="E27" s="273">
        <v>0</v>
      </c>
      <c r="F27" s="273">
        <v>0</v>
      </c>
      <c r="G27" s="273">
        <v>500000</v>
      </c>
      <c r="H27" s="273">
        <v>0</v>
      </c>
      <c r="I27" s="274">
        <v>0</v>
      </c>
      <c r="J27" s="273">
        <v>500000</v>
      </c>
    </row>
    <row r="28" spans="1:10" ht="12.75" customHeight="1">
      <c r="A28" s="290" t="s">
        <v>342</v>
      </c>
      <c r="B28" s="290" t="s">
        <v>7</v>
      </c>
      <c r="C28" s="290" t="s">
        <v>75</v>
      </c>
      <c r="D28" s="294">
        <v>400000</v>
      </c>
      <c r="E28" s="273">
        <v>400000</v>
      </c>
      <c r="F28" s="273">
        <v>400000</v>
      </c>
      <c r="G28" s="273">
        <v>200000</v>
      </c>
      <c r="H28" s="273">
        <v>0</v>
      </c>
      <c r="I28" s="274">
        <v>0</v>
      </c>
      <c r="J28" s="273">
        <v>1000000</v>
      </c>
    </row>
    <row r="29" spans="1:10" ht="12.75" customHeight="1">
      <c r="A29" s="290" t="s">
        <v>342</v>
      </c>
      <c r="B29" s="290" t="s">
        <v>245</v>
      </c>
      <c r="C29" s="290" t="s">
        <v>244</v>
      </c>
      <c r="D29" s="294">
        <v>0</v>
      </c>
      <c r="E29" s="273">
        <v>73000</v>
      </c>
      <c r="F29" s="273">
        <v>0</v>
      </c>
      <c r="G29" s="273">
        <v>0</v>
      </c>
      <c r="H29" s="273">
        <v>0</v>
      </c>
      <c r="I29" s="274">
        <v>0</v>
      </c>
      <c r="J29" s="273">
        <v>73000</v>
      </c>
    </row>
    <row r="30" spans="1:10" ht="12.75" customHeight="1">
      <c r="A30" s="290" t="s">
        <v>342</v>
      </c>
      <c r="B30" s="290" t="s">
        <v>247</v>
      </c>
      <c r="C30" s="290" t="s">
        <v>246</v>
      </c>
      <c r="D30" s="294">
        <v>0</v>
      </c>
      <c r="E30" s="273">
        <v>80000</v>
      </c>
      <c r="F30" s="273">
        <v>0</v>
      </c>
      <c r="G30" s="273">
        <v>0</v>
      </c>
      <c r="H30" s="273">
        <v>0</v>
      </c>
      <c r="I30" s="274">
        <v>0</v>
      </c>
      <c r="J30" s="273">
        <v>80000</v>
      </c>
    </row>
    <row r="31" spans="1:10" ht="12.75" customHeight="1">
      <c r="A31" s="290" t="s">
        <v>342</v>
      </c>
      <c r="B31" s="290" t="s">
        <v>249</v>
      </c>
      <c r="C31" s="290" t="s">
        <v>248</v>
      </c>
      <c r="D31" s="294">
        <v>0</v>
      </c>
      <c r="E31" s="273">
        <v>0</v>
      </c>
      <c r="F31" s="273">
        <v>0</v>
      </c>
      <c r="G31" s="273">
        <v>0</v>
      </c>
      <c r="H31" s="273">
        <v>75000</v>
      </c>
      <c r="I31" s="274">
        <v>0</v>
      </c>
      <c r="J31" s="273">
        <v>75000</v>
      </c>
    </row>
    <row r="32" spans="1:10" ht="12.75" customHeight="1">
      <c r="A32" s="290" t="s">
        <v>342</v>
      </c>
      <c r="B32" s="290" t="s">
        <v>251</v>
      </c>
      <c r="C32" s="290" t="s">
        <v>250</v>
      </c>
      <c r="D32" s="294">
        <v>0</v>
      </c>
      <c r="E32" s="273">
        <v>0</v>
      </c>
      <c r="F32" s="273">
        <v>25000</v>
      </c>
      <c r="G32" s="273">
        <v>0</v>
      </c>
      <c r="H32" s="273">
        <v>25000</v>
      </c>
      <c r="I32" s="274">
        <v>0</v>
      </c>
      <c r="J32" s="273">
        <v>50000</v>
      </c>
    </row>
    <row r="33" spans="1:10" ht="12.75" customHeight="1">
      <c r="A33" s="290" t="s">
        <v>211</v>
      </c>
      <c r="B33" s="290" t="s">
        <v>254</v>
      </c>
      <c r="C33" s="290" t="s">
        <v>253</v>
      </c>
      <c r="D33" s="294">
        <v>0</v>
      </c>
      <c r="E33" s="273">
        <v>0</v>
      </c>
      <c r="F33" s="273">
        <v>0</v>
      </c>
      <c r="G33" s="273">
        <v>12000000</v>
      </c>
      <c r="H33" s="273">
        <v>0</v>
      </c>
      <c r="I33" s="274">
        <v>0</v>
      </c>
      <c r="J33" s="273">
        <v>12000000</v>
      </c>
    </row>
    <row r="34" spans="1:10" ht="12.75" customHeight="1">
      <c r="A34" s="290" t="s">
        <v>342</v>
      </c>
      <c r="B34" s="290" t="s">
        <v>256</v>
      </c>
      <c r="C34" s="290" t="s">
        <v>255</v>
      </c>
      <c r="D34" s="294">
        <v>450000</v>
      </c>
      <c r="E34" s="273">
        <v>450000</v>
      </c>
      <c r="F34" s="273">
        <v>60000</v>
      </c>
      <c r="G34" s="273">
        <v>0</v>
      </c>
      <c r="H34" s="273">
        <v>0</v>
      </c>
      <c r="I34" s="274">
        <v>0</v>
      </c>
      <c r="J34" s="273">
        <v>510000</v>
      </c>
    </row>
    <row r="35" spans="1:10" ht="12.75" customHeight="1">
      <c r="A35" s="290" t="s">
        <v>342</v>
      </c>
      <c r="B35" s="290" t="s">
        <v>259</v>
      </c>
      <c r="C35" s="290" t="s">
        <v>258</v>
      </c>
      <c r="D35" s="294">
        <v>0</v>
      </c>
      <c r="E35" s="273">
        <v>0</v>
      </c>
      <c r="F35" s="273">
        <v>0</v>
      </c>
      <c r="G35" s="273">
        <v>1750000</v>
      </c>
      <c r="H35" s="273">
        <v>0</v>
      </c>
      <c r="I35" s="274">
        <v>0</v>
      </c>
      <c r="J35" s="273">
        <v>1750000</v>
      </c>
    </row>
    <row r="36" spans="1:10" ht="12.75" customHeight="1">
      <c r="A36" s="290" t="s">
        <v>342</v>
      </c>
      <c r="B36" s="290" t="s">
        <v>261</v>
      </c>
      <c r="C36" s="290" t="s">
        <v>260</v>
      </c>
      <c r="D36" s="294">
        <v>0</v>
      </c>
      <c r="E36" s="273">
        <v>0</v>
      </c>
      <c r="F36" s="273">
        <v>0</v>
      </c>
      <c r="G36" s="273">
        <v>70000</v>
      </c>
      <c r="H36" s="273">
        <v>0</v>
      </c>
      <c r="I36" s="274">
        <v>0</v>
      </c>
      <c r="J36" s="273">
        <v>70000</v>
      </c>
    </row>
    <row r="37" spans="1:10" ht="12.75" customHeight="1">
      <c r="A37" s="290" t="s">
        <v>342</v>
      </c>
      <c r="B37" s="290" t="s">
        <v>268</v>
      </c>
      <c r="C37" s="290" t="s">
        <v>267</v>
      </c>
      <c r="D37" s="294"/>
      <c r="E37" s="273">
        <v>150000</v>
      </c>
      <c r="F37" s="273">
        <v>0</v>
      </c>
      <c r="G37" s="273">
        <v>0</v>
      </c>
      <c r="H37" s="273">
        <v>0</v>
      </c>
      <c r="I37" s="274">
        <v>0</v>
      </c>
      <c r="J37" s="273">
        <v>150000</v>
      </c>
    </row>
    <row r="38" spans="1:10" ht="12.75" customHeight="1">
      <c r="A38" s="290" t="s">
        <v>342</v>
      </c>
      <c r="B38" s="290" t="s">
        <v>271</v>
      </c>
      <c r="C38" s="290" t="s">
        <v>270</v>
      </c>
      <c r="D38" s="294"/>
      <c r="E38" s="273">
        <v>448800</v>
      </c>
      <c r="F38" s="273">
        <v>0</v>
      </c>
      <c r="G38" s="273">
        <v>0</v>
      </c>
      <c r="H38" s="273">
        <v>0</v>
      </c>
      <c r="I38" s="274">
        <v>0</v>
      </c>
      <c r="J38" s="273">
        <v>448800</v>
      </c>
    </row>
    <row r="39" spans="1:10" ht="12.75" customHeight="1">
      <c r="A39" s="290" t="s">
        <v>342</v>
      </c>
      <c r="B39" s="290" t="s">
        <v>274</v>
      </c>
      <c r="C39" s="290" t="s">
        <v>273</v>
      </c>
      <c r="D39" s="294"/>
      <c r="E39" s="273">
        <v>300000</v>
      </c>
      <c r="F39" s="273">
        <v>0</v>
      </c>
      <c r="G39" s="273">
        <v>0</v>
      </c>
      <c r="H39" s="273">
        <v>0</v>
      </c>
      <c r="I39" s="274">
        <v>0</v>
      </c>
      <c r="J39" s="273">
        <v>300000</v>
      </c>
    </row>
    <row r="40" spans="1:10" ht="12.75" customHeight="1">
      <c r="A40" s="290" t="s">
        <v>342</v>
      </c>
      <c r="B40" s="290" t="s">
        <v>276</v>
      </c>
      <c r="C40" s="290" t="s">
        <v>275</v>
      </c>
      <c r="D40" s="294"/>
      <c r="E40" s="273">
        <v>400000</v>
      </c>
      <c r="F40" s="273">
        <v>0</v>
      </c>
      <c r="G40" s="273">
        <v>0</v>
      </c>
      <c r="H40" s="273">
        <v>0</v>
      </c>
      <c r="I40" s="274">
        <v>0</v>
      </c>
      <c r="J40" s="273">
        <v>400000</v>
      </c>
    </row>
    <row r="41" spans="1:10" ht="12.75" customHeight="1">
      <c r="A41" s="290" t="s">
        <v>342</v>
      </c>
      <c r="B41" s="290" t="s">
        <v>277</v>
      </c>
      <c r="C41" s="290" t="s">
        <v>188</v>
      </c>
      <c r="D41" s="294"/>
      <c r="E41" s="273">
        <v>150000</v>
      </c>
      <c r="F41" s="273">
        <v>0</v>
      </c>
      <c r="G41" s="273">
        <v>0</v>
      </c>
      <c r="H41" s="273">
        <v>0</v>
      </c>
      <c r="I41" s="274">
        <v>0</v>
      </c>
      <c r="J41" s="273">
        <v>150000</v>
      </c>
    </row>
    <row r="42" spans="1:10" ht="12.75" customHeight="1">
      <c r="A42" s="290" t="s">
        <v>342</v>
      </c>
      <c r="B42" s="290" t="s">
        <v>278</v>
      </c>
      <c r="C42" s="290" t="s">
        <v>191</v>
      </c>
      <c r="D42" s="294"/>
      <c r="E42" s="273">
        <v>75000</v>
      </c>
      <c r="F42" s="273">
        <v>75000</v>
      </c>
      <c r="G42" s="273">
        <v>75000</v>
      </c>
      <c r="H42" s="273">
        <v>75000</v>
      </c>
      <c r="I42" s="274">
        <v>75000</v>
      </c>
      <c r="J42" s="273">
        <v>375000</v>
      </c>
    </row>
    <row r="43" spans="1:10" ht="12.75" customHeight="1">
      <c r="A43" s="290" t="s">
        <v>342</v>
      </c>
      <c r="B43" s="290" t="s">
        <v>279</v>
      </c>
      <c r="C43" s="290" t="s">
        <v>189</v>
      </c>
      <c r="D43" s="294"/>
      <c r="E43" s="273">
        <v>150000</v>
      </c>
      <c r="F43" s="273">
        <v>75000</v>
      </c>
      <c r="G43" s="273">
        <v>75000</v>
      </c>
      <c r="H43" s="273">
        <v>75000</v>
      </c>
      <c r="I43" s="274">
        <v>75000</v>
      </c>
      <c r="J43" s="273">
        <v>450000</v>
      </c>
    </row>
    <row r="44" spans="1:10" ht="12.75" customHeight="1">
      <c r="A44" s="290" t="s">
        <v>342</v>
      </c>
      <c r="B44" s="290" t="s">
        <v>123</v>
      </c>
      <c r="C44" s="290" t="s">
        <v>16</v>
      </c>
      <c r="D44" s="294">
        <v>700000</v>
      </c>
      <c r="E44" s="273">
        <v>300000</v>
      </c>
      <c r="F44" s="273">
        <v>300000</v>
      </c>
      <c r="G44" s="273">
        <v>300000</v>
      </c>
      <c r="H44" s="273">
        <v>300000</v>
      </c>
      <c r="I44" s="274">
        <v>300000</v>
      </c>
      <c r="J44" s="273">
        <v>1500000</v>
      </c>
    </row>
    <row r="45" spans="1:10" ht="12.75" customHeight="1">
      <c r="A45" s="290" t="s">
        <v>211</v>
      </c>
      <c r="B45" s="290" t="s">
        <v>281</v>
      </c>
      <c r="C45" s="290" t="s">
        <v>280</v>
      </c>
      <c r="D45" s="294"/>
      <c r="E45" s="273">
        <v>40000</v>
      </c>
      <c r="F45" s="273">
        <v>40000</v>
      </c>
      <c r="G45" s="273">
        <v>40000</v>
      </c>
      <c r="H45" s="273">
        <v>40000</v>
      </c>
      <c r="I45" s="274">
        <v>0</v>
      </c>
      <c r="J45" s="273">
        <v>160000</v>
      </c>
    </row>
    <row r="46" spans="1:10" ht="12.75" customHeight="1">
      <c r="A46" s="290" t="s">
        <v>211</v>
      </c>
      <c r="B46" s="290" t="s">
        <v>102</v>
      </c>
      <c r="C46" s="290" t="s">
        <v>138</v>
      </c>
      <c r="D46" s="294">
        <v>3750000</v>
      </c>
      <c r="E46" s="273">
        <v>1750000</v>
      </c>
      <c r="F46" s="273">
        <v>2750000</v>
      </c>
      <c r="G46" s="273">
        <v>1600000</v>
      </c>
      <c r="H46" s="273">
        <v>500000</v>
      </c>
      <c r="I46" s="274">
        <v>200000</v>
      </c>
      <c r="J46" s="273">
        <v>6800000</v>
      </c>
    </row>
    <row r="47" spans="1:10" ht="12.75" customHeight="1">
      <c r="A47" s="290" t="s">
        <v>342</v>
      </c>
      <c r="B47" s="290" t="s">
        <v>64</v>
      </c>
      <c r="C47" s="290" t="s">
        <v>120</v>
      </c>
      <c r="D47" s="294">
        <v>180000</v>
      </c>
      <c r="E47" s="273">
        <v>65000</v>
      </c>
      <c r="F47" s="273">
        <v>88000</v>
      </c>
      <c r="G47" s="273">
        <v>114000</v>
      </c>
      <c r="H47" s="273">
        <v>120000</v>
      </c>
      <c r="I47" s="274">
        <v>87000</v>
      </c>
      <c r="J47" s="273">
        <v>474000</v>
      </c>
    </row>
    <row r="48" spans="1:10" ht="12.75" customHeight="1">
      <c r="A48" s="290" t="s">
        <v>342</v>
      </c>
      <c r="B48" s="290" t="s">
        <v>284</v>
      </c>
      <c r="C48" s="290" t="s">
        <v>139</v>
      </c>
      <c r="D48" s="294">
        <v>75000</v>
      </c>
      <c r="E48" s="273">
        <v>87000</v>
      </c>
      <c r="F48" s="273">
        <v>385000</v>
      </c>
      <c r="G48" s="273">
        <v>85000</v>
      </c>
      <c r="H48" s="273">
        <v>235000</v>
      </c>
      <c r="I48" s="274">
        <v>85000</v>
      </c>
      <c r="J48" s="273">
        <v>877000</v>
      </c>
    </row>
    <row r="49" spans="1:10" ht="12.75" customHeight="1">
      <c r="A49" s="290" t="s">
        <v>217</v>
      </c>
      <c r="B49" s="290" t="s">
        <v>135</v>
      </c>
      <c r="C49" s="290" t="s">
        <v>45</v>
      </c>
      <c r="D49" s="294">
        <v>100000</v>
      </c>
      <c r="E49" s="273">
        <v>100000</v>
      </c>
      <c r="F49" s="273">
        <v>100000</v>
      </c>
      <c r="G49" s="273">
        <v>100000</v>
      </c>
      <c r="H49" s="273">
        <v>100000</v>
      </c>
      <c r="I49" s="274">
        <v>100000</v>
      </c>
      <c r="J49" s="273">
        <v>500000</v>
      </c>
    </row>
    <row r="50" spans="1:10" ht="12.75" customHeight="1">
      <c r="A50" s="290" t="s">
        <v>217</v>
      </c>
      <c r="B50" s="290" t="s">
        <v>40</v>
      </c>
      <c r="C50" s="290" t="s">
        <v>103</v>
      </c>
      <c r="D50" s="294">
        <v>0</v>
      </c>
      <c r="E50" s="273">
        <v>0</v>
      </c>
      <c r="F50" s="273">
        <v>30000</v>
      </c>
      <c r="G50" s="273">
        <v>450000</v>
      </c>
      <c r="H50" s="273">
        <v>0</v>
      </c>
      <c r="I50" s="274">
        <v>0</v>
      </c>
      <c r="J50" s="273">
        <v>480000</v>
      </c>
    </row>
    <row r="51" spans="1:10" ht="12.75" customHeight="1">
      <c r="A51" s="290" t="s">
        <v>217</v>
      </c>
      <c r="B51" s="290" t="s">
        <v>257</v>
      </c>
      <c r="C51" s="290" t="s">
        <v>179</v>
      </c>
      <c r="D51" s="294"/>
      <c r="E51" s="273">
        <v>0</v>
      </c>
      <c r="F51" s="273">
        <v>330000</v>
      </c>
      <c r="G51" s="273">
        <v>0</v>
      </c>
      <c r="H51" s="273">
        <v>0</v>
      </c>
      <c r="I51" s="274">
        <v>0</v>
      </c>
      <c r="J51" s="273">
        <v>330000</v>
      </c>
    </row>
    <row r="52" spans="1:10" ht="12.75" customHeight="1">
      <c r="A52" s="290" t="s">
        <v>207</v>
      </c>
      <c r="B52" s="290" t="s">
        <v>122</v>
      </c>
      <c r="C52" s="290" t="s">
        <v>111</v>
      </c>
      <c r="D52" s="294">
        <v>50000</v>
      </c>
      <c r="E52" s="273">
        <v>150000</v>
      </c>
      <c r="F52" s="273">
        <v>50000</v>
      </c>
      <c r="G52" s="273">
        <v>150000</v>
      </c>
      <c r="H52" s="273">
        <v>50000</v>
      </c>
      <c r="I52" s="274">
        <v>150000</v>
      </c>
      <c r="J52" s="273">
        <v>550000</v>
      </c>
    </row>
    <row r="53" spans="1:10" ht="12.75" customHeight="1">
      <c r="A53" s="290" t="s">
        <v>207</v>
      </c>
      <c r="B53" s="290" t="s">
        <v>28</v>
      </c>
      <c r="C53" s="290" t="s">
        <v>43</v>
      </c>
      <c r="D53" s="294">
        <v>40000</v>
      </c>
      <c r="E53" s="273">
        <v>40000</v>
      </c>
      <c r="F53" s="273">
        <v>40000</v>
      </c>
      <c r="G53" s="273">
        <v>40000</v>
      </c>
      <c r="H53" s="273">
        <v>40000</v>
      </c>
      <c r="I53" s="274">
        <v>40000</v>
      </c>
      <c r="J53" s="273">
        <v>200000</v>
      </c>
    </row>
    <row r="54" spans="1:10" ht="12.75" customHeight="1">
      <c r="A54" s="290" t="s">
        <v>342</v>
      </c>
      <c r="B54" s="290" t="s">
        <v>116</v>
      </c>
      <c r="C54" s="290" t="s">
        <v>34</v>
      </c>
      <c r="D54" s="294">
        <v>60000</v>
      </c>
      <c r="E54" s="273">
        <v>70000</v>
      </c>
      <c r="F54" s="273">
        <v>75000</v>
      </c>
      <c r="G54" s="273">
        <v>55000</v>
      </c>
      <c r="H54" s="273">
        <v>85000</v>
      </c>
      <c r="I54" s="274">
        <v>100000</v>
      </c>
      <c r="J54" s="273">
        <v>385000</v>
      </c>
    </row>
    <row r="55" spans="1:10" ht="12.75" customHeight="1">
      <c r="A55" s="290" t="s">
        <v>207</v>
      </c>
      <c r="B55" s="290" t="s">
        <v>36</v>
      </c>
      <c r="C55" s="290" t="s">
        <v>127</v>
      </c>
      <c r="D55" s="294">
        <v>70000</v>
      </c>
      <c r="E55" s="273">
        <v>70000</v>
      </c>
      <c r="F55" s="273">
        <v>70000</v>
      </c>
      <c r="G55" s="273">
        <v>70000</v>
      </c>
      <c r="H55" s="273">
        <v>70000</v>
      </c>
      <c r="I55" s="274">
        <v>70000</v>
      </c>
      <c r="J55" s="273">
        <v>350000</v>
      </c>
    </row>
    <row r="56" spans="1:10" ht="12.75" customHeight="1">
      <c r="A56" s="290" t="s">
        <v>207</v>
      </c>
      <c r="B56" s="290" t="s">
        <v>1</v>
      </c>
      <c r="C56" s="290" t="s">
        <v>65</v>
      </c>
      <c r="D56" s="294">
        <v>150000</v>
      </c>
      <c r="E56" s="273">
        <v>200000</v>
      </c>
      <c r="F56" s="273">
        <v>150000</v>
      </c>
      <c r="G56" s="273">
        <v>200000</v>
      </c>
      <c r="H56" s="273">
        <v>150000</v>
      </c>
      <c r="I56" s="274">
        <v>200000</v>
      </c>
      <c r="J56" s="273">
        <v>900000</v>
      </c>
    </row>
    <row r="57" spans="1:10" ht="12.75" customHeight="1">
      <c r="A57" s="290" t="s">
        <v>211</v>
      </c>
      <c r="B57" s="290" t="s">
        <v>210</v>
      </c>
      <c r="C57" s="290" t="s">
        <v>209</v>
      </c>
      <c r="D57" s="294">
        <v>780000</v>
      </c>
      <c r="E57" s="273">
        <v>235000</v>
      </c>
      <c r="F57" s="273">
        <v>0</v>
      </c>
      <c r="G57" s="273">
        <v>0</v>
      </c>
      <c r="H57" s="273">
        <v>0</v>
      </c>
      <c r="I57" s="274">
        <v>0</v>
      </c>
      <c r="J57" s="273">
        <v>235000</v>
      </c>
    </row>
    <row r="58" spans="1:10" ht="12.75" customHeight="1">
      <c r="A58" s="290" t="s">
        <v>207</v>
      </c>
      <c r="B58" s="290" t="s">
        <v>0</v>
      </c>
      <c r="C58" s="290" t="s">
        <v>108</v>
      </c>
      <c r="D58" s="294">
        <v>600000</v>
      </c>
      <c r="E58" s="273">
        <v>700000</v>
      </c>
      <c r="F58" s="273">
        <v>700000</v>
      </c>
      <c r="G58" s="273">
        <v>800000</v>
      </c>
      <c r="H58" s="273">
        <v>800000</v>
      </c>
      <c r="I58" s="274">
        <v>800000</v>
      </c>
      <c r="J58" s="273">
        <v>3800000</v>
      </c>
    </row>
    <row r="59" spans="1:10" ht="12.75" customHeight="1">
      <c r="A59" s="290" t="s">
        <v>342</v>
      </c>
      <c r="B59" s="290" t="s">
        <v>125</v>
      </c>
      <c r="C59" s="290" t="s">
        <v>67</v>
      </c>
      <c r="D59" s="294">
        <v>0</v>
      </c>
      <c r="E59" s="273">
        <v>0</v>
      </c>
      <c r="F59" s="273">
        <v>500000</v>
      </c>
      <c r="G59" s="273">
        <v>0</v>
      </c>
      <c r="H59" s="273">
        <v>0</v>
      </c>
      <c r="I59" s="274">
        <v>0</v>
      </c>
      <c r="J59" s="273">
        <v>500000</v>
      </c>
    </row>
    <row r="60" spans="1:10" ht="12.75" customHeight="1">
      <c r="A60" s="290" t="s">
        <v>342</v>
      </c>
      <c r="B60" s="290" t="s">
        <v>14</v>
      </c>
      <c r="C60" s="290" t="s">
        <v>25</v>
      </c>
      <c r="D60" s="294">
        <v>0</v>
      </c>
      <c r="E60" s="273">
        <v>350000</v>
      </c>
      <c r="F60" s="273">
        <v>0</v>
      </c>
      <c r="G60" s="273">
        <v>0</v>
      </c>
      <c r="H60" s="273">
        <v>0</v>
      </c>
      <c r="I60" s="274">
        <v>0</v>
      </c>
      <c r="J60" s="273">
        <v>350000</v>
      </c>
    </row>
    <row r="61" spans="1:10" ht="12.75" customHeight="1">
      <c r="A61" s="290" t="s">
        <v>207</v>
      </c>
      <c r="B61" s="290" t="s">
        <v>212</v>
      </c>
      <c r="C61" s="290" t="s">
        <v>142</v>
      </c>
      <c r="D61" s="294">
        <v>0</v>
      </c>
      <c r="E61" s="273">
        <v>0</v>
      </c>
      <c r="F61" s="273">
        <v>0</v>
      </c>
      <c r="G61" s="273">
        <v>250000</v>
      </c>
      <c r="H61" s="273">
        <v>0</v>
      </c>
      <c r="I61" s="274">
        <v>0</v>
      </c>
      <c r="J61" s="273">
        <v>250000</v>
      </c>
    </row>
    <row r="62" spans="1:10" ht="12.75" customHeight="1">
      <c r="A62" s="290" t="s">
        <v>342</v>
      </c>
      <c r="B62" s="290" t="s">
        <v>213</v>
      </c>
      <c r="C62" s="290" t="s">
        <v>83</v>
      </c>
      <c r="D62" s="294">
        <v>6000</v>
      </c>
      <c r="E62" s="273">
        <v>300000</v>
      </c>
      <c r="F62" s="273">
        <v>0</v>
      </c>
      <c r="G62" s="273">
        <v>0</v>
      </c>
      <c r="H62" s="273">
        <v>0</v>
      </c>
      <c r="I62" s="274">
        <v>0</v>
      </c>
      <c r="J62" s="273">
        <v>300000</v>
      </c>
    </row>
    <row r="63" spans="1:10" ht="12.75" customHeight="1">
      <c r="A63" s="290" t="s">
        <v>211</v>
      </c>
      <c r="B63" s="290" t="s">
        <v>232</v>
      </c>
      <c r="C63" s="290" t="s">
        <v>231</v>
      </c>
      <c r="D63" s="294">
        <v>10000</v>
      </c>
      <c r="E63" s="273">
        <v>10000</v>
      </c>
      <c r="F63" s="273">
        <v>10000</v>
      </c>
      <c r="G63" s="273">
        <v>10000</v>
      </c>
      <c r="H63" s="273">
        <v>10000</v>
      </c>
      <c r="I63" s="274">
        <v>10000</v>
      </c>
      <c r="J63" s="273">
        <v>50000</v>
      </c>
    </row>
    <row r="64" spans="1:10" ht="12.75" customHeight="1">
      <c r="A64" s="290" t="s">
        <v>342</v>
      </c>
      <c r="B64" s="290" t="s">
        <v>239</v>
      </c>
      <c r="C64" s="290" t="s">
        <v>141</v>
      </c>
      <c r="D64" s="294">
        <v>0</v>
      </c>
      <c r="E64" s="273">
        <v>223500</v>
      </c>
      <c r="F64" s="273">
        <v>0</v>
      </c>
      <c r="G64" s="273">
        <v>0</v>
      </c>
      <c r="H64" s="273">
        <v>0</v>
      </c>
      <c r="I64" s="274">
        <v>0</v>
      </c>
      <c r="J64" s="273">
        <v>223500</v>
      </c>
    </row>
    <row r="65" spans="1:10" ht="12.75" customHeight="1">
      <c r="A65" s="291"/>
      <c r="B65" s="291"/>
      <c r="C65" s="291"/>
      <c r="D65" s="295"/>
      <c r="E65" s="275">
        <f t="shared" ref="E65:I65" si="0">SUM(E4:E64)</f>
        <v>11496134</v>
      </c>
      <c r="F65" s="275">
        <f t="shared" si="0"/>
        <v>9983334</v>
      </c>
      <c r="G65" s="275">
        <f t="shared" si="0"/>
        <v>24140834</v>
      </c>
      <c r="H65" s="275">
        <f t="shared" si="0"/>
        <v>6126834</v>
      </c>
      <c r="I65" s="275">
        <f t="shared" si="0"/>
        <v>6741734</v>
      </c>
      <c r="J65" s="275">
        <f>SUM(J4:J64)</f>
        <v>58488870</v>
      </c>
    </row>
  </sheetData>
  <autoFilter ref="A3:O65"/>
  <mergeCells count="1">
    <mergeCell ref="A1:J1"/>
  </mergeCells>
  <printOptions horizontalCentered="1"/>
  <pageMargins left="0.5" right="0.5" top="1" bottom="1" header="0.5" footer="0.5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7"/>
  <sheetViews>
    <sheetView workbookViewId="0">
      <selection activeCell="D24" sqref="D24"/>
    </sheetView>
  </sheetViews>
  <sheetFormatPr defaultColWidth="9.109375" defaultRowHeight="12.75" customHeight="1"/>
  <cols>
    <col min="1" max="1" width="25.5546875" style="279" customWidth="1"/>
    <col min="2" max="2" width="14.88671875" style="279" customWidth="1"/>
    <col min="3" max="3" width="28.6640625" style="279" customWidth="1"/>
    <col min="4" max="4" width="10.33203125" style="287" customWidth="1"/>
    <col min="5" max="5" width="11.33203125" style="279" customWidth="1"/>
    <col min="6" max="8" width="10.33203125" style="279" customWidth="1"/>
    <col min="9" max="9" width="11" style="279" customWidth="1"/>
    <col min="10" max="10" width="12.33203125" style="279" bestFit="1" customWidth="1"/>
    <col min="11" max="16384" width="9.109375" style="279"/>
  </cols>
  <sheetData>
    <row r="1" spans="1:10" ht="33.75" customHeight="1">
      <c r="A1" s="276" t="s">
        <v>198</v>
      </c>
      <c r="B1" s="276" t="s">
        <v>118</v>
      </c>
      <c r="C1" s="276" t="s">
        <v>197</v>
      </c>
      <c r="D1" s="280" t="s">
        <v>330</v>
      </c>
      <c r="E1" s="276" t="s">
        <v>199</v>
      </c>
      <c r="F1" s="276" t="s">
        <v>200</v>
      </c>
      <c r="G1" s="276" t="s">
        <v>201</v>
      </c>
      <c r="H1" s="276" t="s">
        <v>202</v>
      </c>
      <c r="I1" s="276" t="s">
        <v>548</v>
      </c>
      <c r="J1" s="276" t="s">
        <v>204</v>
      </c>
    </row>
    <row r="2" spans="1:10" ht="13.5" customHeight="1">
      <c r="A2" s="281" t="s">
        <v>206</v>
      </c>
      <c r="B2" s="281" t="s">
        <v>39</v>
      </c>
      <c r="C2" s="281" t="s">
        <v>88</v>
      </c>
      <c r="D2" s="282">
        <v>250000</v>
      </c>
      <c r="E2" s="277">
        <v>250000</v>
      </c>
      <c r="F2" s="277">
        <v>250000</v>
      </c>
      <c r="G2" s="277">
        <v>250000</v>
      </c>
      <c r="H2" s="277">
        <v>250000</v>
      </c>
      <c r="I2" s="283">
        <v>250000</v>
      </c>
      <c r="J2" s="277">
        <v>1250000</v>
      </c>
    </row>
    <row r="3" spans="1:10" ht="13.5" customHeight="1">
      <c r="A3" s="281" t="s">
        <v>206</v>
      </c>
      <c r="B3" s="281" t="s">
        <v>20</v>
      </c>
      <c r="C3" s="281" t="s">
        <v>96</v>
      </c>
      <c r="D3" s="282">
        <v>400000</v>
      </c>
      <c r="E3" s="277">
        <v>400000</v>
      </c>
      <c r="F3" s="277">
        <v>400000</v>
      </c>
      <c r="G3" s="277">
        <v>400000</v>
      </c>
      <c r="H3" s="277">
        <v>400000</v>
      </c>
      <c r="I3" s="283">
        <v>400000</v>
      </c>
      <c r="J3" s="277">
        <v>2000000</v>
      </c>
    </row>
    <row r="4" spans="1:10" ht="13.5" customHeight="1">
      <c r="A4" s="281" t="s">
        <v>206</v>
      </c>
      <c r="B4" s="281" t="s">
        <v>99</v>
      </c>
      <c r="C4" s="281" t="s">
        <v>128</v>
      </c>
      <c r="D4" s="282">
        <v>250000</v>
      </c>
      <c r="E4" s="277">
        <v>250000</v>
      </c>
      <c r="F4" s="277">
        <v>250000</v>
      </c>
      <c r="G4" s="277">
        <v>250000</v>
      </c>
      <c r="H4" s="277">
        <v>250000</v>
      </c>
      <c r="I4" s="283">
        <v>250000</v>
      </c>
      <c r="J4" s="277">
        <v>1250000</v>
      </c>
    </row>
    <row r="5" spans="1:10" ht="13.5" customHeight="1">
      <c r="A5" s="281" t="s">
        <v>206</v>
      </c>
      <c r="B5" s="281" t="s">
        <v>15</v>
      </c>
      <c r="C5" s="281" t="s">
        <v>66</v>
      </c>
      <c r="D5" s="282">
        <v>280000</v>
      </c>
      <c r="E5" s="277">
        <v>280000</v>
      </c>
      <c r="F5" s="277">
        <v>280000</v>
      </c>
      <c r="G5" s="277">
        <v>280000</v>
      </c>
      <c r="H5" s="277">
        <v>280000</v>
      </c>
      <c r="I5" s="283">
        <v>280000</v>
      </c>
      <c r="J5" s="277">
        <v>1400000</v>
      </c>
    </row>
    <row r="6" spans="1:10" ht="13.5" customHeight="1">
      <c r="A6" s="281" t="s">
        <v>207</v>
      </c>
      <c r="B6" s="281" t="s">
        <v>212</v>
      </c>
      <c r="C6" s="281" t="s">
        <v>142</v>
      </c>
      <c r="D6" s="282">
        <v>0</v>
      </c>
      <c r="E6" s="277">
        <v>0</v>
      </c>
      <c r="F6" s="277">
        <v>0</v>
      </c>
      <c r="G6" s="277">
        <v>250000</v>
      </c>
      <c r="H6" s="277">
        <v>0</v>
      </c>
      <c r="I6" s="283">
        <v>0</v>
      </c>
      <c r="J6" s="277">
        <v>250000</v>
      </c>
    </row>
    <row r="7" spans="1:10" ht="13.5" customHeight="1">
      <c r="A7" s="284"/>
      <c r="B7" s="284"/>
      <c r="C7" s="284"/>
      <c r="D7" s="285">
        <v>1180000</v>
      </c>
      <c r="E7" s="278">
        <v>1180000</v>
      </c>
      <c r="F7" s="278">
        <v>1180000</v>
      </c>
      <c r="G7" s="278">
        <v>1430000</v>
      </c>
      <c r="H7" s="278">
        <v>1180000</v>
      </c>
      <c r="I7" s="286">
        <v>1180000</v>
      </c>
      <c r="J7" s="278">
        <v>6150000</v>
      </c>
    </row>
  </sheetData>
  <pageMargins left="0.5" right="0.5" top="1" bottom="1" header="0.5" footer="0.5"/>
  <pageSetup paperSize="5" scale="95" orientation="landscape" r:id="rId1"/>
  <headerFooter>
    <oddHeader xml:space="preserve">&amp;CMAJOR MAINTENANCE 
FUND 15500
</oddHeader>
    <oddFooter>&amp;R
&amp;8&amp;F&amp;D&amp;T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7"/>
  <sheetViews>
    <sheetView workbookViewId="0">
      <pane ySplit="1" topLeftCell="A80" activePane="bottomLeft" state="frozen"/>
      <selection pane="bottomLeft" activeCell="J93" sqref="J93"/>
    </sheetView>
  </sheetViews>
  <sheetFormatPr defaultColWidth="9.109375" defaultRowHeight="12.75" customHeight="1"/>
  <cols>
    <col min="1" max="1" width="20" style="189" bestFit="1" customWidth="1"/>
    <col min="2" max="2" width="10.44140625" style="189" bestFit="1" customWidth="1"/>
    <col min="3" max="3" width="25.109375" style="189" bestFit="1" customWidth="1"/>
    <col min="4" max="5" width="9.5546875" style="189" customWidth="1"/>
    <col min="6" max="11" width="9.5546875" style="189" bestFit="1" customWidth="1"/>
    <col min="12" max="12" width="10.44140625" style="189" bestFit="1" customWidth="1"/>
    <col min="13" max="16384" width="9.109375" style="189"/>
  </cols>
  <sheetData>
    <row r="1" spans="1:12" ht="33.75" customHeight="1">
      <c r="A1" s="33" t="s">
        <v>198</v>
      </c>
      <c r="B1" s="33" t="s">
        <v>118</v>
      </c>
      <c r="C1" s="33" t="s">
        <v>197</v>
      </c>
      <c r="D1" s="33" t="s">
        <v>546</v>
      </c>
      <c r="E1" s="33" t="s">
        <v>547</v>
      </c>
      <c r="F1" s="33" t="s">
        <v>330</v>
      </c>
      <c r="G1" s="33" t="s">
        <v>199</v>
      </c>
      <c r="H1" s="33" t="s">
        <v>200</v>
      </c>
      <c r="I1" s="33" t="s">
        <v>201</v>
      </c>
      <c r="J1" s="33" t="s">
        <v>202</v>
      </c>
      <c r="K1" s="33" t="s">
        <v>548</v>
      </c>
      <c r="L1" s="33" t="s">
        <v>719</v>
      </c>
    </row>
    <row r="2" spans="1:12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3.5" customHeight="1">
      <c r="A3" s="191" t="s">
        <v>211</v>
      </c>
      <c r="B3" s="191" t="s">
        <v>84</v>
      </c>
      <c r="C3" s="191" t="s">
        <v>4</v>
      </c>
      <c r="D3" s="192">
        <v>9355</v>
      </c>
      <c r="E3" s="192">
        <v>13877.3</v>
      </c>
      <c r="F3" s="192">
        <v>200000</v>
      </c>
      <c r="G3" s="193">
        <v>200000</v>
      </c>
      <c r="H3" s="193">
        <v>200000</v>
      </c>
      <c r="I3" s="193">
        <v>200000</v>
      </c>
      <c r="J3" s="193">
        <v>200000</v>
      </c>
      <c r="K3" s="193">
        <v>200000</v>
      </c>
      <c r="L3" s="192">
        <f>SUM(G3:K3)</f>
        <v>1000000</v>
      </c>
    </row>
    <row r="4" spans="1:12" s="299" customFormat="1" ht="13.5" customHeight="1">
      <c r="A4" s="297" t="s">
        <v>211</v>
      </c>
      <c r="B4" s="297" t="s">
        <v>6</v>
      </c>
      <c r="C4" s="297" t="s">
        <v>713</v>
      </c>
      <c r="D4" s="296">
        <v>57113.36</v>
      </c>
      <c r="E4" s="296">
        <v>146635.17000000001</v>
      </c>
      <c r="F4" s="296">
        <v>150899</v>
      </c>
      <c r="G4" s="298">
        <v>240000</v>
      </c>
      <c r="H4" s="298">
        <v>150000</v>
      </c>
      <c r="I4" s="298">
        <v>150000</v>
      </c>
      <c r="J4" s="298">
        <v>150000</v>
      </c>
      <c r="K4" s="298">
        <v>150000</v>
      </c>
      <c r="L4" s="192">
        <f t="shared" ref="L4:L66" si="0">SUM(G4:K4)</f>
        <v>840000</v>
      </c>
    </row>
    <row r="5" spans="1:12" s="299" customFormat="1" ht="13.5" customHeight="1">
      <c r="A5" s="297" t="s">
        <v>211</v>
      </c>
      <c r="B5" s="297" t="s">
        <v>94</v>
      </c>
      <c r="C5" s="297" t="s">
        <v>47</v>
      </c>
      <c r="D5" s="296">
        <v>9504.5499999999993</v>
      </c>
      <c r="E5" s="296">
        <v>27910.639999999999</v>
      </c>
      <c r="F5" s="296">
        <v>59936</v>
      </c>
      <c r="G5" s="298">
        <v>100000</v>
      </c>
      <c r="H5" s="298">
        <v>50000</v>
      </c>
      <c r="I5" s="298">
        <v>50000</v>
      </c>
      <c r="J5" s="298">
        <v>50000</v>
      </c>
      <c r="K5" s="298">
        <v>50000</v>
      </c>
      <c r="L5" s="192">
        <f t="shared" si="0"/>
        <v>300000</v>
      </c>
    </row>
    <row r="6" spans="1:12" ht="13.5" customHeight="1">
      <c r="A6" s="191" t="s">
        <v>211</v>
      </c>
      <c r="B6" s="191" t="s">
        <v>232</v>
      </c>
      <c r="C6" s="191" t="s">
        <v>231</v>
      </c>
      <c r="D6" s="192">
        <v>0</v>
      </c>
      <c r="E6" s="192">
        <v>0</v>
      </c>
      <c r="F6" s="192">
        <v>10000</v>
      </c>
      <c r="G6" s="193">
        <v>10000</v>
      </c>
      <c r="H6" s="193">
        <v>10000</v>
      </c>
      <c r="I6" s="193">
        <v>10000</v>
      </c>
      <c r="J6" s="193">
        <v>10000</v>
      </c>
      <c r="K6" s="193">
        <v>10000</v>
      </c>
      <c r="L6" s="192">
        <f t="shared" si="0"/>
        <v>50000</v>
      </c>
    </row>
    <row r="7" spans="1:12" ht="13.5" customHeight="1">
      <c r="A7" s="191" t="s">
        <v>211</v>
      </c>
      <c r="B7" s="191" t="s">
        <v>233</v>
      </c>
      <c r="C7" s="191" t="s">
        <v>231</v>
      </c>
      <c r="D7" s="192">
        <v>0</v>
      </c>
      <c r="E7" s="192">
        <v>0</v>
      </c>
      <c r="F7" s="192">
        <v>50000</v>
      </c>
      <c r="G7" s="193">
        <v>50000</v>
      </c>
      <c r="H7" s="193">
        <v>50000</v>
      </c>
      <c r="I7" s="193">
        <v>50000</v>
      </c>
      <c r="J7" s="193">
        <v>50000</v>
      </c>
      <c r="K7" s="193">
        <v>50000</v>
      </c>
      <c r="L7" s="192">
        <f t="shared" si="0"/>
        <v>250000</v>
      </c>
    </row>
    <row r="8" spans="1:12" ht="13.5" customHeight="1">
      <c r="A8" s="191" t="s">
        <v>211</v>
      </c>
      <c r="B8" s="191" t="s">
        <v>238</v>
      </c>
      <c r="C8" s="191" t="s">
        <v>185</v>
      </c>
      <c r="D8" s="192">
        <v>0</v>
      </c>
      <c r="E8" s="192">
        <v>0</v>
      </c>
      <c r="F8" s="192">
        <v>0</v>
      </c>
      <c r="G8" s="193">
        <v>0</v>
      </c>
      <c r="H8" s="193">
        <v>300000</v>
      </c>
      <c r="I8" s="193">
        <v>50000</v>
      </c>
      <c r="J8" s="193">
        <v>0</v>
      </c>
      <c r="K8" s="193">
        <v>0</v>
      </c>
      <c r="L8" s="192">
        <f t="shared" si="0"/>
        <v>350000</v>
      </c>
    </row>
    <row r="9" spans="1:12" ht="13.5" customHeight="1">
      <c r="A9" s="191" t="s">
        <v>211</v>
      </c>
      <c r="B9" s="191" t="s">
        <v>254</v>
      </c>
      <c r="C9" s="191" t="s">
        <v>253</v>
      </c>
      <c r="D9" s="192">
        <v>0</v>
      </c>
      <c r="E9" s="192">
        <v>0</v>
      </c>
      <c r="F9" s="192">
        <v>0</v>
      </c>
      <c r="G9" s="193">
        <v>0</v>
      </c>
      <c r="H9" s="193">
        <v>0</v>
      </c>
      <c r="I9" s="193">
        <v>12000000</v>
      </c>
      <c r="J9" s="193">
        <v>0</v>
      </c>
      <c r="K9" s="193">
        <v>0</v>
      </c>
      <c r="L9" s="192">
        <f t="shared" si="0"/>
        <v>12000000</v>
      </c>
    </row>
    <row r="10" spans="1:12" ht="13.5" customHeight="1">
      <c r="A10" s="191" t="s">
        <v>211</v>
      </c>
      <c r="B10" s="191" t="s">
        <v>281</v>
      </c>
      <c r="C10" s="191" t="s">
        <v>280</v>
      </c>
      <c r="D10" s="192">
        <v>0</v>
      </c>
      <c r="E10" s="192">
        <v>0</v>
      </c>
      <c r="F10" s="192">
        <v>0</v>
      </c>
      <c r="G10" s="193">
        <v>40000</v>
      </c>
      <c r="H10" s="193">
        <v>40000</v>
      </c>
      <c r="I10" s="193">
        <v>40000</v>
      </c>
      <c r="J10" s="193">
        <v>40000</v>
      </c>
      <c r="K10" s="193" t="s">
        <v>508</v>
      </c>
      <c r="L10" s="192">
        <f t="shared" si="0"/>
        <v>160000</v>
      </c>
    </row>
    <row r="11" spans="1:12" ht="13.5" customHeight="1">
      <c r="A11" s="191" t="s">
        <v>211</v>
      </c>
      <c r="B11" s="191" t="s">
        <v>102</v>
      </c>
      <c r="C11" s="191" t="s">
        <v>708</v>
      </c>
      <c r="D11" s="192">
        <v>3220794.3</v>
      </c>
      <c r="E11" s="192">
        <v>343435.12</v>
      </c>
      <c r="F11" s="192">
        <v>4201428</v>
      </c>
      <c r="G11" s="193">
        <v>1750000</v>
      </c>
      <c r="H11" s="193">
        <v>2750000</v>
      </c>
      <c r="I11" s="193">
        <v>1800000</v>
      </c>
      <c r="J11" s="193">
        <v>2400000</v>
      </c>
      <c r="K11" s="193">
        <v>500000</v>
      </c>
      <c r="L11" s="192">
        <f t="shared" si="0"/>
        <v>9200000</v>
      </c>
    </row>
    <row r="12" spans="1:12" ht="13.5" customHeight="1">
      <c r="A12" s="191" t="s">
        <v>216</v>
      </c>
      <c r="B12" s="191" t="s">
        <v>46</v>
      </c>
      <c r="C12" s="191" t="s">
        <v>22</v>
      </c>
      <c r="D12" s="192">
        <v>47768.22</v>
      </c>
      <c r="E12" s="192">
        <v>45670.5</v>
      </c>
      <c r="F12" s="192">
        <v>58334</v>
      </c>
      <c r="G12" s="193">
        <v>58334</v>
      </c>
      <c r="H12" s="193">
        <v>58334</v>
      </c>
      <c r="I12" s="193">
        <v>58334</v>
      </c>
      <c r="J12" s="193">
        <v>58334</v>
      </c>
      <c r="K12" s="193">
        <v>58334</v>
      </c>
      <c r="L12" s="192">
        <f t="shared" si="0"/>
        <v>291670</v>
      </c>
    </row>
    <row r="13" spans="1:12" ht="13.5" customHeight="1">
      <c r="A13" s="191" t="s">
        <v>216</v>
      </c>
      <c r="B13" s="191" t="s">
        <v>119</v>
      </c>
      <c r="C13" s="191" t="s">
        <v>22</v>
      </c>
      <c r="D13" s="192">
        <v>57900.63</v>
      </c>
      <c r="E13" s="192">
        <v>62102.6</v>
      </c>
      <c r="F13" s="192">
        <v>58333</v>
      </c>
      <c r="G13" s="193">
        <v>58333</v>
      </c>
      <c r="H13" s="193">
        <v>58333</v>
      </c>
      <c r="I13" s="193">
        <v>58333</v>
      </c>
      <c r="J13" s="193">
        <v>58333</v>
      </c>
      <c r="K13" s="193">
        <v>58333</v>
      </c>
      <c r="L13" s="192">
        <f t="shared" si="0"/>
        <v>291665</v>
      </c>
    </row>
    <row r="14" spans="1:12" ht="13.5" customHeight="1">
      <c r="A14" s="191" t="s">
        <v>216</v>
      </c>
      <c r="B14" s="191" t="s">
        <v>89</v>
      </c>
      <c r="C14" s="191" t="s">
        <v>22</v>
      </c>
      <c r="D14" s="192">
        <v>38243.019999999997</v>
      </c>
      <c r="E14" s="192">
        <v>48573.81</v>
      </c>
      <c r="F14" s="192">
        <v>58333</v>
      </c>
      <c r="G14" s="193">
        <v>58333</v>
      </c>
      <c r="H14" s="193">
        <v>58333</v>
      </c>
      <c r="I14" s="193">
        <v>58333</v>
      </c>
      <c r="J14" s="193">
        <v>58333</v>
      </c>
      <c r="K14" s="193">
        <v>58333</v>
      </c>
      <c r="L14" s="192">
        <f t="shared" si="0"/>
        <v>291665</v>
      </c>
    </row>
    <row r="15" spans="1:12" ht="13.5" customHeight="1">
      <c r="A15" s="191" t="s">
        <v>230</v>
      </c>
      <c r="B15" s="191" t="s">
        <v>18</v>
      </c>
      <c r="C15" s="191" t="s">
        <v>21</v>
      </c>
      <c r="D15" s="192">
        <v>4414.2299999999996</v>
      </c>
      <c r="E15" s="192">
        <v>1671.44</v>
      </c>
      <c r="F15" s="192">
        <v>25000</v>
      </c>
      <c r="G15" s="193">
        <v>25000</v>
      </c>
      <c r="H15" s="193">
        <v>25000</v>
      </c>
      <c r="I15" s="193">
        <v>25000</v>
      </c>
      <c r="J15" s="193">
        <v>25000</v>
      </c>
      <c r="K15" s="193">
        <v>25000</v>
      </c>
      <c r="L15" s="192">
        <f t="shared" si="0"/>
        <v>125000</v>
      </c>
    </row>
    <row r="16" spans="1:12" ht="13.5" customHeight="1">
      <c r="A16" s="191" t="s">
        <v>230</v>
      </c>
      <c r="B16" s="191" t="s">
        <v>19</v>
      </c>
      <c r="C16" s="191" t="s">
        <v>5</v>
      </c>
      <c r="D16" s="192">
        <v>5750</v>
      </c>
      <c r="E16" s="192">
        <v>6000</v>
      </c>
      <c r="F16" s="192">
        <v>25000</v>
      </c>
      <c r="G16" s="193">
        <v>35000</v>
      </c>
      <c r="H16" s="193">
        <v>35000</v>
      </c>
      <c r="I16" s="193">
        <v>35000</v>
      </c>
      <c r="J16" s="193">
        <v>35000</v>
      </c>
      <c r="K16" s="193">
        <v>35000</v>
      </c>
      <c r="L16" s="192">
        <f t="shared" si="0"/>
        <v>175000</v>
      </c>
    </row>
    <row r="17" spans="1:12" ht="13.5" customHeight="1">
      <c r="A17" s="191" t="s">
        <v>230</v>
      </c>
      <c r="B17" s="191" t="s">
        <v>35</v>
      </c>
      <c r="C17" s="191" t="s">
        <v>38</v>
      </c>
      <c r="D17" s="192">
        <v>109919.48</v>
      </c>
      <c r="E17" s="192">
        <v>107578.21</v>
      </c>
      <c r="F17" s="192">
        <v>190000</v>
      </c>
      <c r="G17" s="193">
        <v>190000</v>
      </c>
      <c r="H17" s="193">
        <v>190000</v>
      </c>
      <c r="I17" s="193">
        <v>190000</v>
      </c>
      <c r="J17" s="193">
        <v>190000</v>
      </c>
      <c r="K17" s="193">
        <v>190000</v>
      </c>
      <c r="L17" s="192">
        <f t="shared" si="0"/>
        <v>950000</v>
      </c>
    </row>
    <row r="18" spans="1:12" ht="13.5" customHeight="1">
      <c r="A18" s="191" t="s">
        <v>227</v>
      </c>
      <c r="B18" s="191" t="s">
        <v>3</v>
      </c>
      <c r="C18" s="191" t="s">
        <v>55</v>
      </c>
      <c r="D18" s="192">
        <v>511632</v>
      </c>
      <c r="E18" s="192">
        <v>443747.28</v>
      </c>
      <c r="F18" s="192">
        <v>500000</v>
      </c>
      <c r="G18" s="193">
        <v>500000</v>
      </c>
      <c r="H18" s="193">
        <v>500000</v>
      </c>
      <c r="I18" s="193">
        <v>500000</v>
      </c>
      <c r="J18" s="193">
        <v>500000</v>
      </c>
      <c r="K18" s="193">
        <v>500000</v>
      </c>
      <c r="L18" s="192">
        <f t="shared" si="0"/>
        <v>2500000</v>
      </c>
    </row>
    <row r="19" spans="1:12" ht="13.5" customHeight="1">
      <c r="A19" s="191" t="s">
        <v>227</v>
      </c>
      <c r="B19" s="191" t="s">
        <v>106</v>
      </c>
      <c r="C19" s="191" t="s">
        <v>61</v>
      </c>
      <c r="D19" s="192">
        <v>392564.37</v>
      </c>
      <c r="E19" s="192">
        <v>726721.05</v>
      </c>
      <c r="F19" s="192">
        <v>1251700</v>
      </c>
      <c r="G19" s="193">
        <v>807500</v>
      </c>
      <c r="H19" s="193">
        <v>1103900</v>
      </c>
      <c r="I19" s="193">
        <v>1122000</v>
      </c>
      <c r="J19" s="193">
        <v>610000</v>
      </c>
      <c r="K19" s="193">
        <v>1165000</v>
      </c>
      <c r="L19" s="192">
        <f t="shared" si="0"/>
        <v>4808400</v>
      </c>
    </row>
    <row r="20" spans="1:12" ht="13.5" customHeight="1">
      <c r="A20" s="191" t="s">
        <v>227</v>
      </c>
      <c r="B20" s="191" t="s">
        <v>41</v>
      </c>
      <c r="C20" s="191" t="s">
        <v>13</v>
      </c>
      <c r="D20" s="192">
        <v>208008.13</v>
      </c>
      <c r="E20" s="192">
        <v>599347.21</v>
      </c>
      <c r="F20" s="192">
        <v>350000</v>
      </c>
      <c r="G20" s="193">
        <v>350000</v>
      </c>
      <c r="H20" s="193">
        <v>350000</v>
      </c>
      <c r="I20" s="193">
        <v>350000</v>
      </c>
      <c r="J20" s="193">
        <v>350000</v>
      </c>
      <c r="K20" s="193">
        <v>350000</v>
      </c>
      <c r="L20" s="192">
        <f t="shared" si="0"/>
        <v>1750000</v>
      </c>
    </row>
    <row r="21" spans="1:12" ht="13.5" customHeight="1">
      <c r="A21" s="191" t="s">
        <v>227</v>
      </c>
      <c r="B21" s="191" t="s">
        <v>62</v>
      </c>
      <c r="C21" s="191" t="s">
        <v>107</v>
      </c>
      <c r="D21" s="192">
        <v>550090.01</v>
      </c>
      <c r="E21" s="192">
        <v>391446.21</v>
      </c>
      <c r="F21" s="192">
        <v>837000</v>
      </c>
      <c r="G21" s="193">
        <v>352400</v>
      </c>
      <c r="H21" s="193">
        <v>564100</v>
      </c>
      <c r="I21" s="193">
        <v>471700</v>
      </c>
      <c r="J21" s="193">
        <v>493600</v>
      </c>
      <c r="K21" s="193">
        <v>300000</v>
      </c>
      <c r="L21" s="192">
        <f t="shared" si="0"/>
        <v>2181800</v>
      </c>
    </row>
    <row r="22" spans="1:12" ht="13.5" customHeight="1">
      <c r="A22" s="191" t="s">
        <v>227</v>
      </c>
      <c r="B22" s="191" t="s">
        <v>124</v>
      </c>
      <c r="C22" s="191" t="s">
        <v>8</v>
      </c>
      <c r="D22" s="192">
        <v>128618.14</v>
      </c>
      <c r="E22" s="192">
        <v>377901.19</v>
      </c>
      <c r="F22" s="192">
        <v>350000</v>
      </c>
      <c r="G22" s="193">
        <v>200000</v>
      </c>
      <c r="H22" s="193">
        <v>200000</v>
      </c>
      <c r="I22" s="193">
        <v>550000</v>
      </c>
      <c r="J22" s="193">
        <v>200000</v>
      </c>
      <c r="K22" s="193">
        <v>200000</v>
      </c>
      <c r="L22" s="192">
        <f t="shared" si="0"/>
        <v>1350000</v>
      </c>
    </row>
    <row r="23" spans="1:12" ht="13.5" customHeight="1">
      <c r="A23" s="191" t="s">
        <v>206</v>
      </c>
      <c r="B23" s="191" t="s">
        <v>39</v>
      </c>
      <c r="C23" s="191" t="s">
        <v>88</v>
      </c>
      <c r="D23" s="192">
        <v>119227.96</v>
      </c>
      <c r="E23" s="192">
        <v>224579.38</v>
      </c>
      <c r="F23" s="192">
        <v>283911</v>
      </c>
      <c r="G23" s="193">
        <v>250000</v>
      </c>
      <c r="H23" s="193">
        <v>250000</v>
      </c>
      <c r="I23" s="193">
        <v>250000</v>
      </c>
      <c r="J23" s="193">
        <v>250000</v>
      </c>
      <c r="K23" s="193">
        <v>250000</v>
      </c>
      <c r="L23" s="192">
        <f t="shared" si="0"/>
        <v>1250000</v>
      </c>
    </row>
    <row r="24" spans="1:12" ht="13.5" customHeight="1">
      <c r="A24" s="191" t="s">
        <v>206</v>
      </c>
      <c r="B24" s="191" t="s">
        <v>9</v>
      </c>
      <c r="C24" s="191" t="s">
        <v>134</v>
      </c>
      <c r="D24" s="192">
        <v>15991</v>
      </c>
      <c r="E24" s="192">
        <v>12866.13</v>
      </c>
      <c r="F24" s="192">
        <v>43643</v>
      </c>
      <c r="G24" s="193">
        <v>50000</v>
      </c>
      <c r="H24" s="193">
        <v>150000</v>
      </c>
      <c r="I24" s="193">
        <v>150000</v>
      </c>
      <c r="J24" s="193">
        <v>5000000</v>
      </c>
      <c r="K24" s="193">
        <v>50000</v>
      </c>
      <c r="L24" s="192">
        <f t="shared" si="0"/>
        <v>5400000</v>
      </c>
    </row>
    <row r="25" spans="1:12" ht="13.5" customHeight="1">
      <c r="A25" s="191" t="s">
        <v>206</v>
      </c>
      <c r="B25" s="191" t="s">
        <v>101</v>
      </c>
      <c r="C25" s="191" t="s">
        <v>24</v>
      </c>
      <c r="D25" s="192">
        <v>3734492.32</v>
      </c>
      <c r="E25" s="192">
        <v>21922.7</v>
      </c>
      <c r="F25" s="192">
        <v>518212</v>
      </c>
      <c r="G25" s="193">
        <v>125000</v>
      </c>
      <c r="H25" s="193">
        <v>100000</v>
      </c>
      <c r="I25" s="193">
        <v>100000</v>
      </c>
      <c r="J25" s="193">
        <v>65000</v>
      </c>
      <c r="K25" s="193">
        <v>65000</v>
      </c>
      <c r="L25" s="192">
        <f t="shared" si="0"/>
        <v>455000</v>
      </c>
    </row>
    <row r="26" spans="1:12" ht="13.5" customHeight="1">
      <c r="A26" s="191" t="s">
        <v>206</v>
      </c>
      <c r="B26" s="191" t="s">
        <v>91</v>
      </c>
      <c r="C26" s="191" t="s">
        <v>87</v>
      </c>
      <c r="D26" s="192">
        <v>28914.47</v>
      </c>
      <c r="E26" s="192">
        <v>81229.600000000006</v>
      </c>
      <c r="F26" s="192">
        <v>598676</v>
      </c>
      <c r="G26" s="193">
        <v>15000</v>
      </c>
      <c r="H26" s="193">
        <v>16000</v>
      </c>
      <c r="I26" s="193">
        <v>16000</v>
      </c>
      <c r="J26" s="193">
        <v>16000</v>
      </c>
      <c r="K26" s="193">
        <v>16000</v>
      </c>
      <c r="L26" s="192">
        <f t="shared" si="0"/>
        <v>79000</v>
      </c>
    </row>
    <row r="27" spans="1:12" ht="13.5" customHeight="1">
      <c r="A27" s="191" t="s">
        <v>206</v>
      </c>
      <c r="B27" s="191" t="s">
        <v>93</v>
      </c>
      <c r="C27" s="191" t="s">
        <v>49</v>
      </c>
      <c r="D27" s="192">
        <v>17575.64</v>
      </c>
      <c r="E27" s="192">
        <v>855345.39</v>
      </c>
      <c r="F27" s="192">
        <v>1016005</v>
      </c>
      <c r="G27" s="193">
        <v>12000</v>
      </c>
      <c r="H27" s="193">
        <v>12000</v>
      </c>
      <c r="I27" s="193">
        <v>12000</v>
      </c>
      <c r="J27" s="193">
        <v>12000</v>
      </c>
      <c r="K27" s="193">
        <v>8000</v>
      </c>
      <c r="L27" s="192">
        <f t="shared" si="0"/>
        <v>56000</v>
      </c>
    </row>
    <row r="28" spans="1:12" ht="13.5" customHeight="1">
      <c r="A28" s="191" t="s">
        <v>206</v>
      </c>
      <c r="B28" s="191" t="s">
        <v>72</v>
      </c>
      <c r="C28" s="191" t="s">
        <v>32</v>
      </c>
      <c r="D28" s="192">
        <v>519274.19</v>
      </c>
      <c r="E28" s="192">
        <v>38674.65</v>
      </c>
      <c r="F28" s="192">
        <v>377229</v>
      </c>
      <c r="G28" s="193">
        <v>167500</v>
      </c>
      <c r="H28" s="193">
        <v>1150000</v>
      </c>
      <c r="I28" s="193">
        <v>50000</v>
      </c>
      <c r="J28" s="193">
        <v>50000</v>
      </c>
      <c r="K28" s="193">
        <v>50000</v>
      </c>
      <c r="L28" s="192">
        <f t="shared" si="0"/>
        <v>1467500</v>
      </c>
    </row>
    <row r="29" spans="1:12" ht="13.5" customHeight="1">
      <c r="A29" s="191" t="s">
        <v>206</v>
      </c>
      <c r="B29" s="191" t="s">
        <v>20</v>
      </c>
      <c r="C29" s="191" t="s">
        <v>717</v>
      </c>
      <c r="D29" s="192">
        <v>122477.56</v>
      </c>
      <c r="E29" s="192">
        <v>226817</v>
      </c>
      <c r="F29" s="192">
        <v>520505</v>
      </c>
      <c r="G29" s="193">
        <v>400000</v>
      </c>
      <c r="H29" s="193">
        <v>400000</v>
      </c>
      <c r="I29" s="193">
        <v>400000</v>
      </c>
      <c r="J29" s="193">
        <v>400000</v>
      </c>
      <c r="K29" s="193">
        <v>400000</v>
      </c>
      <c r="L29" s="192">
        <f t="shared" si="0"/>
        <v>2000000</v>
      </c>
    </row>
    <row r="30" spans="1:12" ht="13.5" customHeight="1">
      <c r="A30" s="191" t="s">
        <v>206</v>
      </c>
      <c r="B30" s="191" t="s">
        <v>99</v>
      </c>
      <c r="C30" s="191" t="s">
        <v>718</v>
      </c>
      <c r="D30" s="192">
        <v>130138.93</v>
      </c>
      <c r="E30" s="192">
        <v>214291.57</v>
      </c>
      <c r="F30" s="192">
        <v>368710</v>
      </c>
      <c r="G30" s="193">
        <v>250000</v>
      </c>
      <c r="H30" s="193">
        <v>250000</v>
      </c>
      <c r="I30" s="193">
        <v>250000</v>
      </c>
      <c r="J30" s="193">
        <v>250000</v>
      </c>
      <c r="K30" s="193">
        <v>250000</v>
      </c>
      <c r="L30" s="192">
        <f t="shared" si="0"/>
        <v>1250000</v>
      </c>
    </row>
    <row r="31" spans="1:12" ht="13.5" customHeight="1">
      <c r="A31" s="191" t="s">
        <v>206</v>
      </c>
      <c r="B31" s="191" t="s">
        <v>15</v>
      </c>
      <c r="C31" s="191" t="s">
        <v>716</v>
      </c>
      <c r="D31" s="192">
        <v>138877.32999999999</v>
      </c>
      <c r="E31" s="192">
        <v>375377.67</v>
      </c>
      <c r="F31" s="192">
        <v>281700</v>
      </c>
      <c r="G31" s="193">
        <v>280000</v>
      </c>
      <c r="H31" s="193">
        <v>280000</v>
      </c>
      <c r="I31" s="193">
        <v>280000</v>
      </c>
      <c r="J31" s="193">
        <v>280000</v>
      </c>
      <c r="K31" s="193">
        <v>280000</v>
      </c>
      <c r="L31" s="192">
        <f t="shared" si="0"/>
        <v>1400000</v>
      </c>
    </row>
    <row r="32" spans="1:12" ht="13.5" customHeight="1">
      <c r="A32" s="191" t="s">
        <v>205</v>
      </c>
      <c r="B32" s="191" t="s">
        <v>27</v>
      </c>
      <c r="C32" s="191" t="s">
        <v>85</v>
      </c>
      <c r="D32" s="192"/>
      <c r="E32" s="192">
        <v>10920</v>
      </c>
      <c r="F32" s="192">
        <v>50000</v>
      </c>
      <c r="G32" s="193">
        <v>200000</v>
      </c>
      <c r="H32" s="193">
        <v>300000</v>
      </c>
      <c r="I32" s="193">
        <v>250000</v>
      </c>
      <c r="J32" s="193">
        <v>250000</v>
      </c>
      <c r="K32" s="193">
        <v>0</v>
      </c>
      <c r="L32" s="192">
        <f t="shared" si="0"/>
        <v>1000000</v>
      </c>
    </row>
    <row r="33" spans="1:12" ht="13.5" customHeight="1">
      <c r="A33" s="191" t="s">
        <v>205</v>
      </c>
      <c r="B33" s="191" t="s">
        <v>109</v>
      </c>
      <c r="C33" s="191" t="s">
        <v>85</v>
      </c>
      <c r="D33" s="192">
        <v>337700.92</v>
      </c>
      <c r="E33" s="192">
        <v>255336.58</v>
      </c>
      <c r="F33" s="192">
        <v>200000</v>
      </c>
      <c r="G33" s="193">
        <v>1150000</v>
      </c>
      <c r="H33" s="193">
        <v>250000</v>
      </c>
      <c r="I33" s="193">
        <v>250000</v>
      </c>
      <c r="J33" s="193">
        <v>250000</v>
      </c>
      <c r="K33" s="193">
        <v>250000</v>
      </c>
      <c r="L33" s="192">
        <f t="shared" si="0"/>
        <v>2150000</v>
      </c>
    </row>
    <row r="34" spans="1:12" ht="13.5" customHeight="1">
      <c r="A34" s="191" t="s">
        <v>207</v>
      </c>
      <c r="B34" s="191" t="s">
        <v>105</v>
      </c>
      <c r="C34" s="191" t="s">
        <v>53</v>
      </c>
      <c r="D34" s="192">
        <v>73706.600000000006</v>
      </c>
      <c r="E34" s="192">
        <v>141726.25</v>
      </c>
      <c r="F34" s="192">
        <v>75000</v>
      </c>
      <c r="G34" s="193">
        <v>75000</v>
      </c>
      <c r="H34" s="193">
        <v>125000</v>
      </c>
      <c r="I34" s="193">
        <v>125000</v>
      </c>
      <c r="J34" s="193">
        <v>125000</v>
      </c>
      <c r="K34" s="193">
        <v>125000</v>
      </c>
      <c r="L34" s="192">
        <f t="shared" si="0"/>
        <v>575000</v>
      </c>
    </row>
    <row r="35" spans="1:12" ht="13.5" customHeight="1">
      <c r="A35" s="191" t="s">
        <v>207</v>
      </c>
      <c r="B35" s="191" t="s">
        <v>122</v>
      </c>
      <c r="C35" s="191" t="s">
        <v>111</v>
      </c>
      <c r="D35" s="192">
        <v>0</v>
      </c>
      <c r="E35" s="192">
        <v>138032.69</v>
      </c>
      <c r="F35" s="192">
        <v>50000</v>
      </c>
      <c r="G35" s="193">
        <v>150000</v>
      </c>
      <c r="H35" s="193">
        <v>50000</v>
      </c>
      <c r="I35" s="193">
        <v>150000</v>
      </c>
      <c r="J35" s="193">
        <v>50000</v>
      </c>
      <c r="K35" s="193">
        <v>150000</v>
      </c>
      <c r="L35" s="192">
        <f t="shared" si="0"/>
        <v>550000</v>
      </c>
    </row>
    <row r="36" spans="1:12" ht="13.5" customHeight="1">
      <c r="A36" s="191" t="s">
        <v>207</v>
      </c>
      <c r="B36" s="191" t="s">
        <v>52</v>
      </c>
      <c r="C36" s="191" t="s">
        <v>71</v>
      </c>
      <c r="D36" s="192">
        <v>0</v>
      </c>
      <c r="E36" s="192">
        <v>0</v>
      </c>
      <c r="F36" s="192">
        <v>120000</v>
      </c>
      <c r="G36" s="193">
        <v>120000</v>
      </c>
      <c r="H36" s="193">
        <v>120000</v>
      </c>
      <c r="I36" s="193">
        <v>120000</v>
      </c>
      <c r="J36" s="193">
        <v>120000</v>
      </c>
      <c r="K36" s="193">
        <v>120000</v>
      </c>
      <c r="L36" s="192">
        <f t="shared" si="0"/>
        <v>600000</v>
      </c>
    </row>
    <row r="37" spans="1:12" ht="13.5" customHeight="1">
      <c r="A37" s="191" t="s">
        <v>207</v>
      </c>
      <c r="B37" s="191" t="s">
        <v>28</v>
      </c>
      <c r="C37" s="191" t="s">
        <v>43</v>
      </c>
      <c r="D37" s="192">
        <v>0</v>
      </c>
      <c r="E37" s="192">
        <v>25389.64</v>
      </c>
      <c r="F37" s="192">
        <v>40000</v>
      </c>
      <c r="G37" s="193">
        <v>40000</v>
      </c>
      <c r="H37" s="193">
        <v>40000</v>
      </c>
      <c r="I37" s="193">
        <v>40000</v>
      </c>
      <c r="J37" s="193">
        <v>40000</v>
      </c>
      <c r="K37" s="193">
        <v>40000</v>
      </c>
      <c r="L37" s="192">
        <f t="shared" si="0"/>
        <v>200000</v>
      </c>
    </row>
    <row r="38" spans="1:12" ht="13.5" customHeight="1">
      <c r="A38" s="191" t="s">
        <v>207</v>
      </c>
      <c r="B38" s="191" t="s">
        <v>36</v>
      </c>
      <c r="C38" s="191" t="s">
        <v>127</v>
      </c>
      <c r="D38" s="192">
        <v>69997.5</v>
      </c>
      <c r="E38" s="192">
        <v>0</v>
      </c>
      <c r="F38" s="192">
        <v>70000</v>
      </c>
      <c r="G38" s="193">
        <v>70000</v>
      </c>
      <c r="H38" s="193">
        <v>70000</v>
      </c>
      <c r="I38" s="193">
        <v>70000</v>
      </c>
      <c r="J38" s="193">
        <v>70000</v>
      </c>
      <c r="K38" s="193">
        <v>70000</v>
      </c>
      <c r="L38" s="192">
        <f t="shared" si="0"/>
        <v>350000</v>
      </c>
    </row>
    <row r="39" spans="1:12" ht="13.5" customHeight="1">
      <c r="A39" s="191" t="s">
        <v>207</v>
      </c>
      <c r="B39" s="191" t="s">
        <v>95</v>
      </c>
      <c r="C39" s="191" t="s">
        <v>137</v>
      </c>
      <c r="D39" s="192">
        <v>0</v>
      </c>
      <c r="E39" s="192">
        <v>13940.13</v>
      </c>
      <c r="F39" s="192">
        <v>0</v>
      </c>
      <c r="G39" s="193">
        <v>971650</v>
      </c>
      <c r="H39" s="193">
        <v>980950</v>
      </c>
      <c r="I39" s="193">
        <v>0</v>
      </c>
      <c r="J39" s="193">
        <v>0</v>
      </c>
      <c r="K39" s="193">
        <v>0</v>
      </c>
      <c r="L39" s="192">
        <f t="shared" si="0"/>
        <v>1952600</v>
      </c>
    </row>
    <row r="40" spans="1:12" ht="13.5" customHeight="1">
      <c r="A40" s="191" t="s">
        <v>207</v>
      </c>
      <c r="B40" s="191" t="s">
        <v>1</v>
      </c>
      <c r="C40" s="191" t="s">
        <v>65</v>
      </c>
      <c r="D40" s="192">
        <v>93703.92</v>
      </c>
      <c r="E40" s="192">
        <v>1013</v>
      </c>
      <c r="F40" s="192">
        <v>150000</v>
      </c>
      <c r="G40" s="193">
        <v>200000</v>
      </c>
      <c r="H40" s="193">
        <v>150000</v>
      </c>
      <c r="I40" s="193">
        <v>200000</v>
      </c>
      <c r="J40" s="193">
        <v>150000</v>
      </c>
      <c r="K40" s="193">
        <v>200000</v>
      </c>
      <c r="L40" s="192">
        <f t="shared" si="0"/>
        <v>900000</v>
      </c>
    </row>
    <row r="41" spans="1:12" ht="13.5" customHeight="1">
      <c r="A41" s="191" t="s">
        <v>207</v>
      </c>
      <c r="B41" s="191" t="s">
        <v>57</v>
      </c>
      <c r="C41" s="191" t="s">
        <v>65</v>
      </c>
      <c r="D41" s="192">
        <v>1005789.77</v>
      </c>
      <c r="E41" s="192">
        <v>540155.18999999994</v>
      </c>
      <c r="F41" s="192">
        <v>265000</v>
      </c>
      <c r="G41" s="193">
        <v>550000</v>
      </c>
      <c r="H41" s="193">
        <v>400000</v>
      </c>
      <c r="I41" s="193">
        <v>400000</v>
      </c>
      <c r="J41" s="193">
        <v>1060000</v>
      </c>
      <c r="K41" s="193">
        <v>1070000</v>
      </c>
      <c r="L41" s="192">
        <f t="shared" si="0"/>
        <v>3480000</v>
      </c>
    </row>
    <row r="42" spans="1:12" ht="13.5" customHeight="1">
      <c r="A42" s="191" t="s">
        <v>207</v>
      </c>
      <c r="B42" s="191" t="s">
        <v>63</v>
      </c>
      <c r="C42" s="191" t="s">
        <v>65</v>
      </c>
      <c r="D42" s="192">
        <v>116327</v>
      </c>
      <c r="E42" s="192">
        <v>94931.11</v>
      </c>
      <c r="F42" s="192">
        <v>150000</v>
      </c>
      <c r="G42" s="193">
        <v>150000</v>
      </c>
      <c r="H42" s="193">
        <v>150000</v>
      </c>
      <c r="I42" s="193">
        <v>150000</v>
      </c>
      <c r="J42" s="193">
        <v>150000</v>
      </c>
      <c r="K42" s="193">
        <v>0</v>
      </c>
      <c r="L42" s="192">
        <f t="shared" si="0"/>
        <v>600000</v>
      </c>
    </row>
    <row r="43" spans="1:12" ht="13.5" customHeight="1">
      <c r="A43" s="191" t="s">
        <v>207</v>
      </c>
      <c r="B43" s="191" t="s">
        <v>0</v>
      </c>
      <c r="C43" s="191" t="s">
        <v>108</v>
      </c>
      <c r="D43" s="192">
        <v>144739.25</v>
      </c>
      <c r="E43" s="192">
        <v>74307.850000000006</v>
      </c>
      <c r="F43" s="192">
        <v>600000</v>
      </c>
      <c r="G43" s="193">
        <v>700000</v>
      </c>
      <c r="H43" s="193">
        <v>700000</v>
      </c>
      <c r="I43" s="193">
        <v>800000</v>
      </c>
      <c r="J43" s="193">
        <v>800000</v>
      </c>
      <c r="K43" s="193">
        <v>800000</v>
      </c>
      <c r="L43" s="192">
        <f t="shared" si="0"/>
        <v>3800000</v>
      </c>
    </row>
    <row r="44" spans="1:12" ht="13.5" customHeight="1">
      <c r="A44" s="191" t="s">
        <v>207</v>
      </c>
      <c r="B44" s="191" t="s">
        <v>212</v>
      </c>
      <c r="C44" s="191" t="s">
        <v>142</v>
      </c>
      <c r="D44" s="192">
        <v>0</v>
      </c>
      <c r="E44" s="192">
        <v>0</v>
      </c>
      <c r="F44" s="192">
        <v>0</v>
      </c>
      <c r="G44" s="193">
        <v>0</v>
      </c>
      <c r="H44" s="193">
        <v>0</v>
      </c>
      <c r="I44" s="193">
        <v>250000</v>
      </c>
      <c r="J44" s="193">
        <v>0</v>
      </c>
      <c r="K44" s="193">
        <v>0</v>
      </c>
      <c r="L44" s="192">
        <f t="shared" si="0"/>
        <v>250000</v>
      </c>
    </row>
    <row r="45" spans="1:12" ht="13.5" customHeight="1">
      <c r="A45" s="191" t="s">
        <v>217</v>
      </c>
      <c r="B45" s="191" t="s">
        <v>69</v>
      </c>
      <c r="C45" s="191" t="s">
        <v>30</v>
      </c>
      <c r="D45" s="192">
        <v>3611873.73</v>
      </c>
      <c r="E45" s="192">
        <v>4441540.93</v>
      </c>
      <c r="F45" s="192">
        <v>5000000</v>
      </c>
      <c r="G45" s="193">
        <v>5000000</v>
      </c>
      <c r="H45" s="193">
        <v>5000000</v>
      </c>
      <c r="I45" s="193">
        <v>5000000</v>
      </c>
      <c r="J45" s="193">
        <v>5000000</v>
      </c>
      <c r="K45" s="193">
        <v>5000000</v>
      </c>
      <c r="L45" s="192">
        <f t="shared" si="0"/>
        <v>25000000</v>
      </c>
    </row>
    <row r="46" spans="1:12" ht="13.5" customHeight="1">
      <c r="A46" s="191" t="s">
        <v>217</v>
      </c>
      <c r="B46" s="191" t="s">
        <v>56</v>
      </c>
      <c r="C46" s="191" t="s">
        <v>92</v>
      </c>
      <c r="D46" s="192">
        <v>573845.49</v>
      </c>
      <c r="E46" s="192">
        <v>304099.96000000002</v>
      </c>
      <c r="F46" s="192">
        <v>190000</v>
      </c>
      <c r="G46" s="193">
        <v>368306</v>
      </c>
      <c r="H46" s="193">
        <v>436995</v>
      </c>
      <c r="I46" s="193">
        <v>554460</v>
      </c>
      <c r="J46" s="193">
        <v>997890</v>
      </c>
      <c r="K46" s="193">
        <v>1892360</v>
      </c>
      <c r="L46" s="192">
        <f t="shared" si="0"/>
        <v>4250011</v>
      </c>
    </row>
    <row r="47" spans="1:12" ht="13.5" customHeight="1">
      <c r="A47" s="191" t="s">
        <v>217</v>
      </c>
      <c r="B47" s="191" t="s">
        <v>135</v>
      </c>
      <c r="C47" s="191" t="s">
        <v>45</v>
      </c>
      <c r="D47" s="192">
        <v>6200</v>
      </c>
      <c r="E47" s="192">
        <v>142897.62</v>
      </c>
      <c r="F47" s="192">
        <v>100000</v>
      </c>
      <c r="G47" s="193">
        <v>100000</v>
      </c>
      <c r="H47" s="193">
        <v>100000</v>
      </c>
      <c r="I47" s="193">
        <v>100000</v>
      </c>
      <c r="J47" s="193">
        <v>100000</v>
      </c>
      <c r="K47" s="193">
        <v>100000</v>
      </c>
      <c r="L47" s="192">
        <f t="shared" si="0"/>
        <v>500000</v>
      </c>
    </row>
    <row r="48" spans="1:12" ht="13.5" customHeight="1">
      <c r="A48" s="191" t="s">
        <v>217</v>
      </c>
      <c r="B48" s="191" t="s">
        <v>51</v>
      </c>
      <c r="C48" s="191" t="s">
        <v>12</v>
      </c>
      <c r="D48" s="192">
        <v>0</v>
      </c>
      <c r="E48" s="192">
        <v>0</v>
      </c>
      <c r="F48" s="192">
        <v>250000</v>
      </c>
      <c r="G48" s="193">
        <v>250000</v>
      </c>
      <c r="H48" s="193">
        <v>250000</v>
      </c>
      <c r="I48" s="193">
        <v>250000</v>
      </c>
      <c r="J48" s="193">
        <v>250000</v>
      </c>
      <c r="K48" s="193">
        <v>250000</v>
      </c>
      <c r="L48" s="192">
        <f t="shared" si="0"/>
        <v>1250000</v>
      </c>
    </row>
    <row r="49" spans="1:12" ht="13.5" customHeight="1">
      <c r="A49" s="191" t="s">
        <v>217</v>
      </c>
      <c r="B49" s="191" t="s">
        <v>29</v>
      </c>
      <c r="C49" s="191" t="s">
        <v>112</v>
      </c>
      <c r="D49" s="192">
        <v>0</v>
      </c>
      <c r="E49" s="192">
        <v>0</v>
      </c>
      <c r="F49" s="192">
        <v>0</v>
      </c>
      <c r="G49" s="193">
        <v>0</v>
      </c>
      <c r="H49" s="193">
        <v>450000</v>
      </c>
      <c r="I49" s="193">
        <v>450000</v>
      </c>
      <c r="J49" s="193">
        <v>450000</v>
      </c>
      <c r="K49" s="193">
        <v>450000</v>
      </c>
      <c r="L49" s="192">
        <f t="shared" si="0"/>
        <v>1800000</v>
      </c>
    </row>
    <row r="50" spans="1:12" ht="13.5" customHeight="1">
      <c r="A50" s="191" t="s">
        <v>217</v>
      </c>
      <c r="B50" s="191" t="s">
        <v>68</v>
      </c>
      <c r="C50" s="191" t="s">
        <v>82</v>
      </c>
      <c r="D50" s="192">
        <v>88765.42</v>
      </c>
      <c r="E50" s="192">
        <v>96403.87</v>
      </c>
      <c r="F50" s="192">
        <v>100000</v>
      </c>
      <c r="G50" s="193">
        <v>350000</v>
      </c>
      <c r="H50" s="193">
        <v>350000</v>
      </c>
      <c r="I50" s="193">
        <v>350000</v>
      </c>
      <c r="J50" s="193">
        <v>350000</v>
      </c>
      <c r="K50" s="193">
        <v>350000</v>
      </c>
      <c r="L50" s="192">
        <f t="shared" si="0"/>
        <v>1750000</v>
      </c>
    </row>
    <row r="51" spans="1:12" ht="13.5" customHeight="1">
      <c r="A51" s="191" t="s">
        <v>217</v>
      </c>
      <c r="B51" s="191" t="s">
        <v>131</v>
      </c>
      <c r="C51" s="191" t="s">
        <v>133</v>
      </c>
      <c r="D51" s="192">
        <v>687547.4</v>
      </c>
      <c r="E51" s="192">
        <v>1920227.82</v>
      </c>
      <c r="F51" s="192">
        <v>1500000</v>
      </c>
      <c r="G51" s="193">
        <v>940000</v>
      </c>
      <c r="H51" s="193">
        <v>650000</v>
      </c>
      <c r="I51" s="193">
        <v>1300000</v>
      </c>
      <c r="J51" s="193">
        <v>1300000</v>
      </c>
      <c r="K51" s="193">
        <v>950000</v>
      </c>
      <c r="L51" s="192">
        <f t="shared" si="0"/>
        <v>5140000</v>
      </c>
    </row>
    <row r="52" spans="1:12" ht="13.5" customHeight="1">
      <c r="A52" s="191" t="s">
        <v>217</v>
      </c>
      <c r="B52" s="191" t="s">
        <v>40</v>
      </c>
      <c r="C52" s="191" t="s">
        <v>103</v>
      </c>
      <c r="D52" s="192">
        <v>5300</v>
      </c>
      <c r="E52" s="192">
        <v>0</v>
      </c>
      <c r="F52" s="192">
        <v>0</v>
      </c>
      <c r="G52" s="193">
        <v>0</v>
      </c>
      <c r="H52" s="193">
        <v>30000</v>
      </c>
      <c r="I52" s="193">
        <v>450000</v>
      </c>
      <c r="J52" s="193">
        <v>0</v>
      </c>
      <c r="K52" s="193">
        <v>0</v>
      </c>
      <c r="L52" s="192">
        <f t="shared" si="0"/>
        <v>480000</v>
      </c>
    </row>
    <row r="53" spans="1:12" ht="13.5" customHeight="1">
      <c r="A53" s="191" t="s">
        <v>217</v>
      </c>
      <c r="B53" s="191" t="s">
        <v>219</v>
      </c>
      <c r="C53" s="191" t="s">
        <v>218</v>
      </c>
      <c r="D53" s="192">
        <v>0</v>
      </c>
      <c r="E53" s="192">
        <v>0</v>
      </c>
      <c r="F53" s="192">
        <v>0</v>
      </c>
      <c r="G53" s="193">
        <v>0</v>
      </c>
      <c r="H53" s="193">
        <v>750000</v>
      </c>
      <c r="I53" s="193">
        <v>0</v>
      </c>
      <c r="J53" s="193">
        <v>0</v>
      </c>
      <c r="K53" s="193">
        <v>0</v>
      </c>
      <c r="L53" s="192">
        <f t="shared" si="0"/>
        <v>750000</v>
      </c>
    </row>
    <row r="54" spans="1:12" ht="13.5" customHeight="1">
      <c r="A54" s="191" t="s">
        <v>217</v>
      </c>
      <c r="B54" s="191" t="s">
        <v>221</v>
      </c>
      <c r="C54" s="191" t="s">
        <v>220</v>
      </c>
      <c r="D54" s="192">
        <v>0</v>
      </c>
      <c r="E54" s="192">
        <v>0</v>
      </c>
      <c r="F54" s="192">
        <v>0</v>
      </c>
      <c r="G54" s="193">
        <v>0</v>
      </c>
      <c r="H54" s="193">
        <v>0</v>
      </c>
      <c r="I54" s="193">
        <v>40000</v>
      </c>
      <c r="J54" s="193">
        <v>0</v>
      </c>
      <c r="K54" s="193">
        <v>0</v>
      </c>
      <c r="L54" s="192">
        <f t="shared" si="0"/>
        <v>40000</v>
      </c>
    </row>
    <row r="55" spans="1:12" ht="13.5" customHeight="1">
      <c r="A55" s="191" t="s">
        <v>217</v>
      </c>
      <c r="B55" s="191" t="s">
        <v>222</v>
      </c>
      <c r="C55" s="191" t="s">
        <v>220</v>
      </c>
      <c r="D55" s="192">
        <v>0</v>
      </c>
      <c r="E55" s="192">
        <v>0</v>
      </c>
      <c r="F55" s="192">
        <v>0</v>
      </c>
      <c r="G55" s="193">
        <v>0</v>
      </c>
      <c r="H55" s="193">
        <v>0</v>
      </c>
      <c r="I55" s="193">
        <v>910000</v>
      </c>
      <c r="J55" s="193">
        <v>0</v>
      </c>
      <c r="K55" s="193">
        <v>0</v>
      </c>
      <c r="L55" s="192">
        <f t="shared" si="0"/>
        <v>910000</v>
      </c>
    </row>
    <row r="56" spans="1:12" ht="13.5" customHeight="1">
      <c r="A56" s="191" t="s">
        <v>217</v>
      </c>
      <c r="B56" s="191" t="s">
        <v>224</v>
      </c>
      <c r="C56" s="191" t="s">
        <v>223</v>
      </c>
      <c r="D56" s="192">
        <v>0</v>
      </c>
      <c r="E56" s="192">
        <v>0</v>
      </c>
      <c r="F56" s="192">
        <v>0</v>
      </c>
      <c r="G56" s="193">
        <v>70000</v>
      </c>
      <c r="H56" s="193">
        <v>750000</v>
      </c>
      <c r="I56" s="193">
        <v>0</v>
      </c>
      <c r="J56" s="193">
        <v>0</v>
      </c>
      <c r="K56" s="193">
        <v>0</v>
      </c>
      <c r="L56" s="192">
        <f t="shared" si="0"/>
        <v>820000</v>
      </c>
    </row>
    <row r="57" spans="1:12" ht="13.5" customHeight="1">
      <c r="A57" s="191" t="s">
        <v>217</v>
      </c>
      <c r="B57" s="191" t="s">
        <v>225</v>
      </c>
      <c r="C57" s="191" t="s">
        <v>146</v>
      </c>
      <c r="D57" s="192">
        <v>0</v>
      </c>
      <c r="E57" s="192">
        <v>0</v>
      </c>
      <c r="F57" s="192">
        <v>50000</v>
      </c>
      <c r="G57" s="193">
        <v>50000</v>
      </c>
      <c r="H57" s="193">
        <v>50000</v>
      </c>
      <c r="I57" s="193">
        <v>50000</v>
      </c>
      <c r="J57" s="193">
        <v>50000</v>
      </c>
      <c r="K57" s="193">
        <v>50000</v>
      </c>
      <c r="L57" s="192">
        <f t="shared" si="0"/>
        <v>250000</v>
      </c>
    </row>
    <row r="58" spans="1:12" ht="13.5" customHeight="1">
      <c r="A58" s="191" t="s">
        <v>217</v>
      </c>
      <c r="B58" s="191" t="s">
        <v>226</v>
      </c>
      <c r="C58" s="191" t="s">
        <v>147</v>
      </c>
      <c r="D58" s="192">
        <v>0</v>
      </c>
      <c r="E58" s="192">
        <v>0</v>
      </c>
      <c r="F58" s="192">
        <v>0</v>
      </c>
      <c r="G58" s="193">
        <v>300000</v>
      </c>
      <c r="H58" s="193">
        <v>0</v>
      </c>
      <c r="I58" s="193">
        <v>0</v>
      </c>
      <c r="J58" s="193">
        <v>0</v>
      </c>
      <c r="K58" s="193">
        <v>0</v>
      </c>
      <c r="L58" s="192">
        <f t="shared" si="0"/>
        <v>300000</v>
      </c>
    </row>
    <row r="59" spans="1:12" ht="13.5" customHeight="1">
      <c r="A59" s="191" t="s">
        <v>217</v>
      </c>
      <c r="B59" s="191" t="s">
        <v>252</v>
      </c>
      <c r="C59" s="191" t="s">
        <v>177</v>
      </c>
      <c r="D59" s="192">
        <v>0</v>
      </c>
      <c r="E59" s="192">
        <v>0</v>
      </c>
      <c r="F59" s="192">
        <v>0</v>
      </c>
      <c r="G59" s="193">
        <v>50000</v>
      </c>
      <c r="H59" s="193">
        <v>0</v>
      </c>
      <c r="I59" s="193">
        <v>0</v>
      </c>
      <c r="J59" s="193">
        <v>0</v>
      </c>
      <c r="K59" s="193">
        <v>0</v>
      </c>
      <c r="L59" s="192">
        <f t="shared" si="0"/>
        <v>50000</v>
      </c>
    </row>
    <row r="60" spans="1:12" ht="13.5" customHeight="1">
      <c r="A60" s="191" t="s">
        <v>217</v>
      </c>
      <c r="B60" s="191" t="s">
        <v>257</v>
      </c>
      <c r="C60" s="191" t="s">
        <v>179</v>
      </c>
      <c r="D60" s="192">
        <v>0</v>
      </c>
      <c r="E60" s="192">
        <v>0</v>
      </c>
      <c r="F60" s="192">
        <v>0</v>
      </c>
      <c r="G60" s="193">
        <v>0</v>
      </c>
      <c r="H60" s="193">
        <v>330000</v>
      </c>
      <c r="I60" s="193">
        <v>0</v>
      </c>
      <c r="J60" s="193">
        <v>0</v>
      </c>
      <c r="K60" s="193">
        <v>0</v>
      </c>
      <c r="L60" s="192">
        <f t="shared" si="0"/>
        <v>330000</v>
      </c>
    </row>
    <row r="61" spans="1:12" ht="13.5" customHeight="1">
      <c r="A61" s="191" t="s">
        <v>217</v>
      </c>
      <c r="B61" s="191" t="s">
        <v>282</v>
      </c>
      <c r="C61" s="191" t="s">
        <v>193</v>
      </c>
      <c r="D61" s="192">
        <v>0</v>
      </c>
      <c r="E61" s="192">
        <v>0</v>
      </c>
      <c r="F61" s="192">
        <v>0</v>
      </c>
      <c r="G61" s="193">
        <v>130000</v>
      </c>
      <c r="H61" s="193">
        <v>130000</v>
      </c>
      <c r="I61" s="193">
        <v>130000</v>
      </c>
      <c r="J61" s="193">
        <v>130000</v>
      </c>
      <c r="K61" s="193">
        <v>130000</v>
      </c>
      <c r="L61" s="192">
        <f t="shared" si="0"/>
        <v>650000</v>
      </c>
    </row>
    <row r="62" spans="1:12" ht="13.5" customHeight="1">
      <c r="A62" s="191" t="s">
        <v>342</v>
      </c>
      <c r="B62" s="191" t="s">
        <v>132</v>
      </c>
      <c r="C62" s="191" t="s">
        <v>714</v>
      </c>
      <c r="D62" s="192">
        <v>44455.55</v>
      </c>
      <c r="E62" s="192">
        <v>35000.089999999997</v>
      </c>
      <c r="F62" s="192">
        <v>60865</v>
      </c>
      <c r="G62" s="193">
        <v>100000</v>
      </c>
      <c r="H62" s="193">
        <v>50000</v>
      </c>
      <c r="I62" s="193">
        <v>50000</v>
      </c>
      <c r="J62" s="193">
        <v>50000</v>
      </c>
      <c r="K62" s="193">
        <v>50000</v>
      </c>
      <c r="L62" s="192">
        <f t="shared" si="0"/>
        <v>300000</v>
      </c>
    </row>
    <row r="63" spans="1:12" ht="13.5" customHeight="1">
      <c r="A63" s="297" t="s">
        <v>342</v>
      </c>
      <c r="B63" s="297" t="s">
        <v>116</v>
      </c>
      <c r="C63" s="297" t="s">
        <v>34</v>
      </c>
      <c r="D63" s="296">
        <v>43112.92</v>
      </c>
      <c r="E63" s="296">
        <v>61006.07</v>
      </c>
      <c r="F63" s="296">
        <v>73055</v>
      </c>
      <c r="G63" s="298">
        <v>90000</v>
      </c>
      <c r="H63" s="298">
        <v>105000</v>
      </c>
      <c r="I63" s="298">
        <v>85000</v>
      </c>
      <c r="J63" s="298">
        <v>115000</v>
      </c>
      <c r="K63" s="298">
        <v>130000</v>
      </c>
      <c r="L63" s="192">
        <f t="shared" si="0"/>
        <v>525000</v>
      </c>
    </row>
    <row r="64" spans="1:12" ht="13.5" customHeight="1">
      <c r="A64" s="191" t="s">
        <v>342</v>
      </c>
      <c r="B64" s="191" t="s">
        <v>33</v>
      </c>
      <c r="C64" s="191" t="s">
        <v>34</v>
      </c>
      <c r="D64" s="192">
        <v>18951.66</v>
      </c>
      <c r="E64" s="192">
        <v>15129.45</v>
      </c>
      <c r="F64" s="192">
        <v>24870</v>
      </c>
      <c r="G64" s="193">
        <v>20000</v>
      </c>
      <c r="H64" s="193">
        <v>30000</v>
      </c>
      <c r="I64" s="193">
        <v>30000</v>
      </c>
      <c r="J64" s="193">
        <v>30000</v>
      </c>
      <c r="K64" s="193">
        <v>30000</v>
      </c>
      <c r="L64" s="192">
        <f t="shared" si="0"/>
        <v>140000</v>
      </c>
    </row>
    <row r="65" spans="1:12" s="299" customFormat="1" ht="13.5" customHeight="1">
      <c r="A65" s="297" t="s">
        <v>342</v>
      </c>
      <c r="B65" s="297" t="s">
        <v>125</v>
      </c>
      <c r="C65" s="297" t="s">
        <v>67</v>
      </c>
      <c r="D65" s="296">
        <v>0</v>
      </c>
      <c r="E65" s="296">
        <v>0</v>
      </c>
      <c r="F65" s="296">
        <v>0</v>
      </c>
      <c r="G65" s="298">
        <v>0</v>
      </c>
      <c r="H65" s="298"/>
      <c r="I65" s="298">
        <v>0</v>
      </c>
      <c r="J65" s="298">
        <v>500000</v>
      </c>
      <c r="K65" s="298">
        <v>0</v>
      </c>
      <c r="L65" s="192">
        <f t="shared" si="0"/>
        <v>500000</v>
      </c>
    </row>
    <row r="66" spans="1:12" ht="13.5" customHeight="1">
      <c r="A66" s="297" t="s">
        <v>342</v>
      </c>
      <c r="B66" s="297" t="s">
        <v>14</v>
      </c>
      <c r="C66" s="297" t="s">
        <v>25</v>
      </c>
      <c r="D66" s="296">
        <v>0</v>
      </c>
      <c r="E66" s="296">
        <v>0</v>
      </c>
      <c r="F66" s="296">
        <v>0</v>
      </c>
      <c r="G66" s="298">
        <v>0</v>
      </c>
      <c r="H66" s="298">
        <v>0</v>
      </c>
      <c r="I66" s="298">
        <v>350000</v>
      </c>
      <c r="J66" s="298">
        <v>0</v>
      </c>
      <c r="K66" s="298">
        <v>0</v>
      </c>
      <c r="L66" s="192">
        <f t="shared" si="0"/>
        <v>350000</v>
      </c>
    </row>
    <row r="67" spans="1:12" ht="13.5" customHeight="1">
      <c r="A67" s="191" t="s">
        <v>342</v>
      </c>
      <c r="B67" s="191" t="s">
        <v>213</v>
      </c>
      <c r="C67" s="191" t="s">
        <v>83</v>
      </c>
      <c r="D67" s="192">
        <v>0</v>
      </c>
      <c r="E67" s="192">
        <v>0</v>
      </c>
      <c r="F67" s="192">
        <v>14670</v>
      </c>
      <c r="G67" s="193">
        <v>300000</v>
      </c>
      <c r="H67" s="193">
        <v>0</v>
      </c>
      <c r="I67" s="193">
        <v>0</v>
      </c>
      <c r="J67" s="193">
        <v>0</v>
      </c>
      <c r="K67" s="193">
        <v>0</v>
      </c>
      <c r="L67" s="192">
        <f t="shared" ref="L67:L110" si="1">SUM(G67:K67)</f>
        <v>300000</v>
      </c>
    </row>
    <row r="68" spans="1:12" s="299" customFormat="1" ht="13.5" customHeight="1">
      <c r="A68" s="297" t="s">
        <v>342</v>
      </c>
      <c r="B68" s="297" t="s">
        <v>76</v>
      </c>
      <c r="C68" s="297" t="s">
        <v>715</v>
      </c>
      <c r="D68" s="296">
        <v>342993.28</v>
      </c>
      <c r="E68" s="296">
        <v>118753.64</v>
      </c>
      <c r="F68" s="296">
        <v>327102</v>
      </c>
      <c r="G68" s="298">
        <v>281000</v>
      </c>
      <c r="H68" s="298">
        <v>206000</v>
      </c>
      <c r="I68" s="298">
        <v>496000</v>
      </c>
      <c r="J68" s="298">
        <v>481000</v>
      </c>
      <c r="K68" s="298">
        <v>1253400</v>
      </c>
      <c r="L68" s="192">
        <f t="shared" si="1"/>
        <v>2717400</v>
      </c>
    </row>
    <row r="69" spans="1:12" ht="13.5" customHeight="1">
      <c r="A69" s="191" t="s">
        <v>342</v>
      </c>
      <c r="B69" s="191" t="s">
        <v>228</v>
      </c>
      <c r="C69" s="191" t="s">
        <v>715</v>
      </c>
      <c r="D69" s="192">
        <v>120417.77</v>
      </c>
      <c r="E69" s="192">
        <v>7068</v>
      </c>
      <c r="F69" s="192">
        <v>5000</v>
      </c>
      <c r="G69" s="193">
        <v>30000</v>
      </c>
      <c r="H69" s="193">
        <v>30000</v>
      </c>
      <c r="I69" s="193">
        <v>210000</v>
      </c>
      <c r="J69" s="193">
        <v>30000</v>
      </c>
      <c r="K69" s="193">
        <v>30000</v>
      </c>
      <c r="L69" s="192">
        <f t="shared" si="1"/>
        <v>330000</v>
      </c>
    </row>
    <row r="70" spans="1:12" ht="13.5" customHeight="1">
      <c r="A70" s="191" t="s">
        <v>342</v>
      </c>
      <c r="B70" s="191" t="s">
        <v>229</v>
      </c>
      <c r="C70" s="191" t="s">
        <v>713</v>
      </c>
      <c r="D70" s="192"/>
      <c r="E70" s="192">
        <v>0</v>
      </c>
      <c r="F70" s="192">
        <v>0</v>
      </c>
      <c r="G70" s="193">
        <v>20000</v>
      </c>
      <c r="H70" s="193">
        <v>0</v>
      </c>
      <c r="I70" s="193">
        <v>0</v>
      </c>
      <c r="J70" s="193">
        <v>0</v>
      </c>
      <c r="K70" s="193">
        <v>0</v>
      </c>
      <c r="L70" s="192">
        <f t="shared" si="1"/>
        <v>20000</v>
      </c>
    </row>
    <row r="71" spans="1:12" s="299" customFormat="1" ht="13.5" customHeight="1">
      <c r="A71" s="297" t="s">
        <v>342</v>
      </c>
      <c r="B71" s="297" t="s">
        <v>48</v>
      </c>
      <c r="C71" s="297" t="s">
        <v>114</v>
      </c>
      <c r="D71" s="296">
        <v>0</v>
      </c>
      <c r="E71" s="296">
        <v>194407.25</v>
      </c>
      <c r="F71" s="296">
        <v>175300</v>
      </c>
      <c r="G71" s="298">
        <v>0</v>
      </c>
      <c r="H71" s="298">
        <v>55000</v>
      </c>
      <c r="I71" s="298">
        <v>60000</v>
      </c>
      <c r="J71" s="298">
        <v>0</v>
      </c>
      <c r="K71" s="298">
        <v>0</v>
      </c>
      <c r="L71" s="192">
        <f t="shared" si="1"/>
        <v>115000</v>
      </c>
    </row>
    <row r="72" spans="1:12" ht="13.5" customHeight="1">
      <c r="A72" s="297" t="s">
        <v>342</v>
      </c>
      <c r="B72" s="297" t="s">
        <v>98</v>
      </c>
      <c r="C72" s="297" t="s">
        <v>700</v>
      </c>
      <c r="D72" s="296">
        <v>60830.7</v>
      </c>
      <c r="E72" s="296">
        <v>78857.279999999999</v>
      </c>
      <c r="F72" s="296">
        <v>98870</v>
      </c>
      <c r="G72" s="298">
        <v>100000</v>
      </c>
      <c r="H72" s="298">
        <v>250000</v>
      </c>
      <c r="I72" s="298">
        <v>250000</v>
      </c>
      <c r="J72" s="298">
        <v>250000</v>
      </c>
      <c r="K72" s="298">
        <v>250000</v>
      </c>
      <c r="L72" s="192">
        <f t="shared" si="1"/>
        <v>1100000</v>
      </c>
    </row>
    <row r="73" spans="1:12" ht="13.5" customHeight="1">
      <c r="A73" s="297" t="s">
        <v>342</v>
      </c>
      <c r="B73" s="297" t="s">
        <v>234</v>
      </c>
      <c r="C73" s="297" t="s">
        <v>700</v>
      </c>
      <c r="D73" s="296">
        <v>0</v>
      </c>
      <c r="E73" s="296">
        <v>0</v>
      </c>
      <c r="F73" s="296">
        <v>0</v>
      </c>
      <c r="G73" s="298">
        <v>205000</v>
      </c>
      <c r="H73" s="298">
        <v>210000</v>
      </c>
      <c r="I73" s="298">
        <v>200000</v>
      </c>
      <c r="J73" s="298">
        <v>200000</v>
      </c>
      <c r="K73" s="298">
        <v>0</v>
      </c>
      <c r="L73" s="192">
        <f t="shared" si="1"/>
        <v>815000</v>
      </c>
    </row>
    <row r="74" spans="1:12" s="299" customFormat="1" ht="13.5" customHeight="1">
      <c r="A74" s="297" t="s">
        <v>342</v>
      </c>
      <c r="B74" s="297" t="s">
        <v>42</v>
      </c>
      <c r="C74" s="297" t="s">
        <v>706</v>
      </c>
      <c r="D74" s="296">
        <v>32071.34</v>
      </c>
      <c r="E74" s="296">
        <v>875</v>
      </c>
      <c r="F74" s="296">
        <v>60000</v>
      </c>
      <c r="G74" s="298">
        <v>70000</v>
      </c>
      <c r="H74" s="298">
        <v>70000</v>
      </c>
      <c r="I74" s="298">
        <v>70000</v>
      </c>
      <c r="J74" s="298">
        <v>70000</v>
      </c>
      <c r="K74" s="298">
        <v>70000</v>
      </c>
      <c r="L74" s="192">
        <f t="shared" si="1"/>
        <v>350000</v>
      </c>
    </row>
    <row r="75" spans="1:12" ht="13.5" customHeight="1">
      <c r="A75" s="191" t="s">
        <v>342</v>
      </c>
      <c r="B75" s="191" t="s">
        <v>50</v>
      </c>
      <c r="C75" s="191" t="s">
        <v>703</v>
      </c>
      <c r="D75" s="192">
        <v>1344649.99</v>
      </c>
      <c r="E75" s="192">
        <v>224964.2</v>
      </c>
      <c r="F75" s="192">
        <v>500000</v>
      </c>
      <c r="G75" s="193">
        <v>500000</v>
      </c>
      <c r="H75" s="193">
        <v>600000</v>
      </c>
      <c r="I75" s="193">
        <v>700000</v>
      </c>
      <c r="J75" s="193">
        <v>700000</v>
      </c>
      <c r="K75" s="193">
        <v>750000</v>
      </c>
      <c r="L75" s="192">
        <f t="shared" si="1"/>
        <v>3250000</v>
      </c>
    </row>
    <row r="76" spans="1:12" ht="13.5" customHeight="1">
      <c r="A76" s="191" t="s">
        <v>342</v>
      </c>
      <c r="B76" s="191" t="s">
        <v>121</v>
      </c>
      <c r="C76" s="191" t="s">
        <v>707</v>
      </c>
      <c r="D76" s="192">
        <v>0</v>
      </c>
      <c r="E76" s="192">
        <v>78574.3</v>
      </c>
      <c r="F76" s="192">
        <v>300000</v>
      </c>
      <c r="G76" s="193">
        <v>300000</v>
      </c>
      <c r="H76" s="193">
        <v>300000</v>
      </c>
      <c r="I76" s="193">
        <v>300000</v>
      </c>
      <c r="J76" s="193">
        <v>300000</v>
      </c>
      <c r="K76" s="193">
        <v>300000</v>
      </c>
      <c r="L76" s="192">
        <f t="shared" si="1"/>
        <v>1500000</v>
      </c>
    </row>
    <row r="77" spans="1:12" ht="13.5" customHeight="1">
      <c r="A77" s="191" t="s">
        <v>342</v>
      </c>
      <c r="B77" s="191" t="s">
        <v>100</v>
      </c>
      <c r="C77" s="191" t="s">
        <v>709</v>
      </c>
      <c r="D77" s="192">
        <v>26145.64</v>
      </c>
      <c r="E77" s="192">
        <v>32064.01</v>
      </c>
      <c r="F77" s="192">
        <v>75000</v>
      </c>
      <c r="G77" s="193">
        <v>75000</v>
      </c>
      <c r="H77" s="193">
        <v>75000</v>
      </c>
      <c r="I77" s="193">
        <v>75000</v>
      </c>
      <c r="J77" s="193">
        <v>75000</v>
      </c>
      <c r="K77" s="193">
        <v>75000</v>
      </c>
      <c r="L77" s="192">
        <f t="shared" si="1"/>
        <v>375000</v>
      </c>
    </row>
    <row r="78" spans="1:12" ht="13.5" customHeight="1">
      <c r="A78" s="191" t="s">
        <v>342</v>
      </c>
      <c r="B78" s="191" t="s">
        <v>235</v>
      </c>
      <c r="C78" s="191" t="s">
        <v>73</v>
      </c>
      <c r="D78" s="192">
        <v>298413.02</v>
      </c>
      <c r="E78" s="192">
        <v>250021.8</v>
      </c>
      <c r="F78" s="192">
        <v>610627</v>
      </c>
      <c r="G78" s="193">
        <v>504500</v>
      </c>
      <c r="H78" s="193">
        <v>391000</v>
      </c>
      <c r="I78" s="193">
        <v>472500</v>
      </c>
      <c r="J78" s="193">
        <v>517500</v>
      </c>
      <c r="K78" s="193">
        <v>818000</v>
      </c>
      <c r="L78" s="192">
        <f t="shared" si="1"/>
        <v>2703500</v>
      </c>
    </row>
    <row r="79" spans="1:12" s="299" customFormat="1" ht="13.5" customHeight="1">
      <c r="A79" s="297" t="s">
        <v>342</v>
      </c>
      <c r="B79" s="297" t="s">
        <v>77</v>
      </c>
      <c r="C79" s="297" t="s">
        <v>73</v>
      </c>
      <c r="D79" s="296">
        <v>1015.45</v>
      </c>
      <c r="E79" s="296">
        <v>1039.3399999999999</v>
      </c>
      <c r="F79" s="296">
        <v>302000</v>
      </c>
      <c r="G79" s="298">
        <v>368000</v>
      </c>
      <c r="H79" s="298">
        <v>80000</v>
      </c>
      <c r="I79" s="298">
        <v>223000</v>
      </c>
      <c r="J79" s="298">
        <v>100000</v>
      </c>
      <c r="K79" s="298">
        <v>343000</v>
      </c>
      <c r="L79" s="192">
        <f t="shared" si="1"/>
        <v>1114000</v>
      </c>
    </row>
    <row r="80" spans="1:12" ht="13.5" customHeight="1">
      <c r="A80" s="191" t="s">
        <v>342</v>
      </c>
      <c r="B80" s="191" t="s">
        <v>236</v>
      </c>
      <c r="C80" s="191" t="s">
        <v>73</v>
      </c>
      <c r="D80" s="192">
        <v>0</v>
      </c>
      <c r="E80" s="192">
        <v>0</v>
      </c>
      <c r="F80" s="192">
        <v>0</v>
      </c>
      <c r="G80" s="193">
        <v>0</v>
      </c>
      <c r="H80" s="193">
        <v>0</v>
      </c>
      <c r="I80" s="193">
        <v>35000</v>
      </c>
      <c r="J80" s="193">
        <v>10000</v>
      </c>
      <c r="K80" s="193">
        <v>0</v>
      </c>
      <c r="L80" s="192">
        <f t="shared" si="1"/>
        <v>45000</v>
      </c>
    </row>
    <row r="81" spans="1:12" ht="13.5" customHeight="1">
      <c r="A81" s="191" t="s">
        <v>342</v>
      </c>
      <c r="B81" s="191" t="s">
        <v>44</v>
      </c>
      <c r="C81" s="191" t="s">
        <v>58</v>
      </c>
      <c r="D81" s="192">
        <v>19988.29</v>
      </c>
      <c r="E81" s="192">
        <v>0</v>
      </c>
      <c r="F81" s="192">
        <v>0</v>
      </c>
      <c r="G81" s="193">
        <v>25000</v>
      </c>
      <c r="H81" s="193">
        <v>0</v>
      </c>
      <c r="I81" s="193">
        <v>0</v>
      </c>
      <c r="J81" s="193">
        <v>0</v>
      </c>
      <c r="K81" s="193">
        <v>0</v>
      </c>
      <c r="L81" s="192">
        <f t="shared" si="1"/>
        <v>25000</v>
      </c>
    </row>
    <row r="82" spans="1:12" ht="13.5" customHeight="1">
      <c r="A82" s="191" t="s">
        <v>342</v>
      </c>
      <c r="B82" s="191" t="s">
        <v>140</v>
      </c>
      <c r="C82" s="191" t="s">
        <v>11</v>
      </c>
      <c r="D82" s="192">
        <v>24610.5</v>
      </c>
      <c r="E82" s="192">
        <v>95510.7</v>
      </c>
      <c r="F82" s="192">
        <v>160000</v>
      </c>
      <c r="G82" s="193">
        <v>160000</v>
      </c>
      <c r="H82" s="193">
        <v>160000</v>
      </c>
      <c r="I82" s="193">
        <v>160000</v>
      </c>
      <c r="J82" s="193">
        <v>160000</v>
      </c>
      <c r="K82" s="193">
        <v>160000</v>
      </c>
      <c r="L82" s="192">
        <f t="shared" si="1"/>
        <v>800000</v>
      </c>
    </row>
    <row r="83" spans="1:12" ht="13.5" customHeight="1">
      <c r="A83" s="191" t="s">
        <v>342</v>
      </c>
      <c r="B83" s="191" t="s">
        <v>237</v>
      </c>
      <c r="C83" s="191" t="s">
        <v>11</v>
      </c>
      <c r="D83" s="192">
        <v>0</v>
      </c>
      <c r="E83" s="192">
        <v>0</v>
      </c>
      <c r="F83" s="192">
        <v>7000</v>
      </c>
      <c r="G83" s="193">
        <v>7000</v>
      </c>
      <c r="H83" s="193">
        <v>1000</v>
      </c>
      <c r="I83" s="193">
        <v>1000</v>
      </c>
      <c r="J83" s="193">
        <v>1000</v>
      </c>
      <c r="K83" s="193">
        <v>1000</v>
      </c>
      <c r="L83" s="192">
        <f t="shared" si="1"/>
        <v>11000</v>
      </c>
    </row>
    <row r="84" spans="1:12" s="299" customFormat="1" ht="13.5" customHeight="1">
      <c r="A84" s="297" t="s">
        <v>342</v>
      </c>
      <c r="B84" s="297" t="s">
        <v>81</v>
      </c>
      <c r="C84" s="297" t="s">
        <v>705</v>
      </c>
      <c r="D84" s="296">
        <v>24194.92</v>
      </c>
      <c r="E84" s="296">
        <v>29281</v>
      </c>
      <c r="F84" s="296">
        <v>97668</v>
      </c>
      <c r="G84" s="298">
        <v>40000</v>
      </c>
      <c r="H84" s="298">
        <v>40000</v>
      </c>
      <c r="I84" s="298">
        <v>40000</v>
      </c>
      <c r="J84" s="298">
        <v>40000</v>
      </c>
      <c r="K84" s="298">
        <v>40000</v>
      </c>
      <c r="L84" s="192">
        <f t="shared" si="1"/>
        <v>200000</v>
      </c>
    </row>
    <row r="85" spans="1:12" ht="13.5" customHeight="1">
      <c r="A85" s="191" t="s">
        <v>342</v>
      </c>
      <c r="B85" s="191" t="s">
        <v>59</v>
      </c>
      <c r="C85" s="191" t="s">
        <v>702</v>
      </c>
      <c r="D85" s="192">
        <v>5292.31</v>
      </c>
      <c r="E85" s="192">
        <v>37686.28</v>
      </c>
      <c r="F85" s="192">
        <v>47309</v>
      </c>
      <c r="G85" s="193">
        <v>20000</v>
      </c>
      <c r="H85" s="193">
        <v>20000</v>
      </c>
      <c r="I85" s="193">
        <v>20000</v>
      </c>
      <c r="J85" s="193">
        <v>20000</v>
      </c>
      <c r="K85" s="193">
        <v>20000</v>
      </c>
      <c r="L85" s="192">
        <f t="shared" si="1"/>
        <v>100000</v>
      </c>
    </row>
    <row r="86" spans="1:12" ht="13.5" customHeight="1">
      <c r="A86" s="191" t="s">
        <v>342</v>
      </c>
      <c r="B86" s="191" t="s">
        <v>60</v>
      </c>
      <c r="C86" s="191" t="s">
        <v>74</v>
      </c>
      <c r="D86" s="192">
        <v>5750.02</v>
      </c>
      <c r="E86" s="192">
        <v>63654.71</v>
      </c>
      <c r="F86" s="192">
        <v>113113</v>
      </c>
      <c r="G86" s="193">
        <v>110000</v>
      </c>
      <c r="H86" s="193">
        <v>50000</v>
      </c>
      <c r="I86" s="193">
        <v>50000</v>
      </c>
      <c r="J86" s="193">
        <v>50000</v>
      </c>
      <c r="K86" s="193">
        <v>50000</v>
      </c>
      <c r="L86" s="192">
        <f t="shared" si="1"/>
        <v>310000</v>
      </c>
    </row>
    <row r="87" spans="1:12" ht="13.5" customHeight="1">
      <c r="A87" s="191" t="s">
        <v>342</v>
      </c>
      <c r="B87" s="191" t="s">
        <v>113</v>
      </c>
      <c r="C87" s="191" t="s">
        <v>126</v>
      </c>
      <c r="D87" s="192">
        <v>56202.11</v>
      </c>
      <c r="E87" s="192">
        <v>33845.129999999997</v>
      </c>
      <c r="F87" s="192">
        <v>76000</v>
      </c>
      <c r="G87" s="193">
        <v>75000</v>
      </c>
      <c r="H87" s="193">
        <v>75000</v>
      </c>
      <c r="I87" s="193">
        <v>75000</v>
      </c>
      <c r="J87" s="193">
        <v>75000</v>
      </c>
      <c r="K87" s="193">
        <v>75000</v>
      </c>
      <c r="L87" s="192">
        <f t="shared" si="1"/>
        <v>375000</v>
      </c>
    </row>
    <row r="88" spans="1:12" ht="13.5" customHeight="1">
      <c r="A88" s="297" t="s">
        <v>342</v>
      </c>
      <c r="B88" s="297" t="s">
        <v>130</v>
      </c>
      <c r="C88" s="297" t="s">
        <v>80</v>
      </c>
      <c r="D88" s="296">
        <v>0</v>
      </c>
      <c r="E88" s="296">
        <v>0</v>
      </c>
      <c r="F88" s="296">
        <v>0</v>
      </c>
      <c r="G88" s="298">
        <v>0</v>
      </c>
      <c r="H88" s="298">
        <v>1000000</v>
      </c>
      <c r="I88" s="298">
        <v>0</v>
      </c>
      <c r="J88" s="298">
        <v>0</v>
      </c>
      <c r="K88" s="298">
        <v>0</v>
      </c>
      <c r="L88" s="192">
        <f t="shared" si="1"/>
        <v>1000000</v>
      </c>
    </row>
    <row r="89" spans="1:12" ht="13.5" customHeight="1">
      <c r="A89" s="191" t="s">
        <v>342</v>
      </c>
      <c r="B89" s="191" t="s">
        <v>129</v>
      </c>
      <c r="C89" s="191" t="s">
        <v>710</v>
      </c>
      <c r="D89" s="192">
        <v>0</v>
      </c>
      <c r="E89" s="192">
        <v>0</v>
      </c>
      <c r="F89" s="192">
        <v>0</v>
      </c>
      <c r="G89" s="193">
        <v>0</v>
      </c>
      <c r="H89" s="193">
        <v>0</v>
      </c>
      <c r="I89" s="193">
        <v>500000</v>
      </c>
      <c r="J89" s="193">
        <v>0</v>
      </c>
      <c r="K89" s="193">
        <v>0</v>
      </c>
      <c r="L89" s="192">
        <f t="shared" si="1"/>
        <v>500000</v>
      </c>
    </row>
    <row r="90" spans="1:12" ht="13.5" customHeight="1">
      <c r="A90" s="297" t="s">
        <v>342</v>
      </c>
      <c r="B90" s="297" t="s">
        <v>7</v>
      </c>
      <c r="C90" s="297" t="s">
        <v>75</v>
      </c>
      <c r="D90" s="296">
        <v>0</v>
      </c>
      <c r="E90" s="296">
        <v>12500</v>
      </c>
      <c r="F90" s="296">
        <v>418600</v>
      </c>
      <c r="G90" s="298">
        <v>260000</v>
      </c>
      <c r="H90" s="298">
        <v>0</v>
      </c>
      <c r="I90" s="298">
        <v>0</v>
      </c>
      <c r="J90" s="298">
        <v>0</v>
      </c>
      <c r="K90" s="298">
        <v>0</v>
      </c>
      <c r="L90" s="192">
        <f t="shared" si="1"/>
        <v>260000</v>
      </c>
    </row>
    <row r="91" spans="1:12" ht="13.5" customHeight="1">
      <c r="A91" s="191" t="s">
        <v>342</v>
      </c>
      <c r="B91" s="300">
        <v>40213800100</v>
      </c>
      <c r="C91" s="191" t="s">
        <v>141</v>
      </c>
      <c r="D91" s="192">
        <v>0</v>
      </c>
      <c r="E91" s="192">
        <v>0</v>
      </c>
      <c r="F91" s="192">
        <v>0</v>
      </c>
      <c r="G91" s="193">
        <v>223500</v>
      </c>
      <c r="H91" s="193">
        <v>0</v>
      </c>
      <c r="I91" s="193">
        <v>0</v>
      </c>
      <c r="J91" s="193">
        <v>0</v>
      </c>
      <c r="K91" s="193">
        <v>0</v>
      </c>
      <c r="L91" s="192">
        <f t="shared" si="1"/>
        <v>223500</v>
      </c>
    </row>
    <row r="92" spans="1:12" ht="13.5" customHeight="1">
      <c r="A92" s="191" t="s">
        <v>342</v>
      </c>
      <c r="B92" s="300">
        <v>40213830100</v>
      </c>
      <c r="C92" s="191" t="s">
        <v>141</v>
      </c>
      <c r="D92" s="192">
        <v>0</v>
      </c>
      <c r="E92" s="192">
        <v>0</v>
      </c>
      <c r="F92" s="192"/>
      <c r="G92" s="193">
        <v>126500</v>
      </c>
      <c r="H92" s="193">
        <v>0</v>
      </c>
      <c r="I92" s="193">
        <v>0</v>
      </c>
      <c r="J92" s="193">
        <v>0</v>
      </c>
      <c r="K92" s="193">
        <v>0</v>
      </c>
      <c r="L92" s="192">
        <f t="shared" si="1"/>
        <v>126500</v>
      </c>
    </row>
    <row r="93" spans="1:12" ht="13.5" customHeight="1">
      <c r="A93" s="191" t="s">
        <v>342</v>
      </c>
      <c r="B93" s="191" t="s">
        <v>245</v>
      </c>
      <c r="C93" s="191" t="s">
        <v>244</v>
      </c>
      <c r="D93" s="192">
        <v>0</v>
      </c>
      <c r="E93" s="192">
        <v>0</v>
      </c>
      <c r="F93" s="192">
        <v>0</v>
      </c>
      <c r="G93" s="193">
        <v>73000</v>
      </c>
      <c r="H93" s="193">
        <v>0</v>
      </c>
      <c r="I93" s="193">
        <v>0</v>
      </c>
      <c r="J93" s="193">
        <v>0</v>
      </c>
      <c r="K93" s="193">
        <v>0</v>
      </c>
      <c r="L93" s="192">
        <f t="shared" si="1"/>
        <v>73000</v>
      </c>
    </row>
    <row r="94" spans="1:12" ht="13.5" customHeight="1">
      <c r="A94" s="191" t="s">
        <v>342</v>
      </c>
      <c r="B94" s="191" t="s">
        <v>247</v>
      </c>
      <c r="C94" s="191" t="s">
        <v>246</v>
      </c>
      <c r="D94" s="192">
        <v>0</v>
      </c>
      <c r="E94" s="192">
        <v>0</v>
      </c>
      <c r="F94" s="192">
        <v>0</v>
      </c>
      <c r="G94" s="193">
        <v>80000</v>
      </c>
      <c r="H94" s="193">
        <v>0</v>
      </c>
      <c r="I94" s="193">
        <v>0</v>
      </c>
      <c r="J94" s="193">
        <v>0</v>
      </c>
      <c r="K94" s="193">
        <v>0</v>
      </c>
      <c r="L94" s="192">
        <f t="shared" si="1"/>
        <v>80000</v>
      </c>
    </row>
    <row r="95" spans="1:12" ht="13.5" customHeight="1">
      <c r="A95" s="191" t="s">
        <v>342</v>
      </c>
      <c r="B95" s="191" t="s">
        <v>249</v>
      </c>
      <c r="C95" s="191" t="s">
        <v>248</v>
      </c>
      <c r="D95" s="192">
        <v>0</v>
      </c>
      <c r="E95" s="192">
        <v>0</v>
      </c>
      <c r="F95" s="192">
        <v>0</v>
      </c>
      <c r="G95" s="193">
        <v>0</v>
      </c>
      <c r="H95" s="193">
        <v>0</v>
      </c>
      <c r="I95" s="193">
        <v>0</v>
      </c>
      <c r="J95" s="193">
        <v>75000</v>
      </c>
      <c r="K95" s="193">
        <v>0</v>
      </c>
      <c r="L95" s="192">
        <f t="shared" si="1"/>
        <v>75000</v>
      </c>
    </row>
    <row r="96" spans="1:12" ht="13.5" customHeight="1">
      <c r="A96" s="297" t="s">
        <v>342</v>
      </c>
      <c r="B96" s="297" t="s">
        <v>251</v>
      </c>
      <c r="C96" s="297" t="s">
        <v>701</v>
      </c>
      <c r="D96" s="296">
        <v>0</v>
      </c>
      <c r="E96" s="296">
        <v>0</v>
      </c>
      <c r="F96" s="296">
        <v>0</v>
      </c>
      <c r="G96" s="298">
        <v>25000</v>
      </c>
      <c r="H96" s="298">
        <v>25000</v>
      </c>
      <c r="I96" s="298">
        <v>25000</v>
      </c>
      <c r="J96" s="298">
        <v>30000</v>
      </c>
      <c r="K96" s="298">
        <v>30000</v>
      </c>
      <c r="L96" s="192">
        <f t="shared" si="1"/>
        <v>135000</v>
      </c>
    </row>
    <row r="97" spans="1:12" ht="13.5" customHeight="1">
      <c r="A97" s="191" t="s">
        <v>342</v>
      </c>
      <c r="B97" s="191" t="s">
        <v>259</v>
      </c>
      <c r="C97" s="191" t="s">
        <v>258</v>
      </c>
      <c r="D97" s="192">
        <v>0</v>
      </c>
      <c r="E97" s="192">
        <v>0</v>
      </c>
      <c r="F97" s="192">
        <v>0</v>
      </c>
      <c r="G97" s="193">
        <v>0</v>
      </c>
      <c r="H97" s="193">
        <v>0</v>
      </c>
      <c r="I97" s="193">
        <v>1750000</v>
      </c>
      <c r="J97" s="193">
        <v>0</v>
      </c>
      <c r="K97" s="193">
        <v>0</v>
      </c>
      <c r="L97" s="192">
        <f t="shared" si="1"/>
        <v>1750000</v>
      </c>
    </row>
    <row r="98" spans="1:12" ht="13.5" customHeight="1">
      <c r="A98" s="191" t="s">
        <v>342</v>
      </c>
      <c r="B98" s="191" t="s">
        <v>261</v>
      </c>
      <c r="C98" s="191" t="s">
        <v>260</v>
      </c>
      <c r="D98" s="192">
        <v>0</v>
      </c>
      <c r="E98" s="192">
        <v>0</v>
      </c>
      <c r="F98" s="192">
        <v>0</v>
      </c>
      <c r="G98" s="193">
        <v>0</v>
      </c>
      <c r="H98" s="193">
        <v>0</v>
      </c>
      <c r="I98" s="193">
        <v>70000</v>
      </c>
      <c r="J98" s="193">
        <v>0</v>
      </c>
      <c r="K98" s="193">
        <v>0</v>
      </c>
      <c r="L98" s="192">
        <f t="shared" si="1"/>
        <v>70000</v>
      </c>
    </row>
    <row r="99" spans="1:12" ht="13.5" customHeight="1">
      <c r="A99" s="191" t="s">
        <v>342</v>
      </c>
      <c r="B99" s="191" t="s">
        <v>262</v>
      </c>
      <c r="C99" s="191" t="s">
        <v>704</v>
      </c>
      <c r="D99" s="192">
        <v>0</v>
      </c>
      <c r="E99" s="192">
        <v>0</v>
      </c>
      <c r="F99" s="192">
        <v>0</v>
      </c>
      <c r="G99" s="193">
        <v>50000</v>
      </c>
      <c r="H99" s="193">
        <v>50000</v>
      </c>
      <c r="I99" s="193">
        <v>50000</v>
      </c>
      <c r="J99" s="193">
        <v>50000</v>
      </c>
      <c r="K99" s="193">
        <v>50000</v>
      </c>
      <c r="L99" s="192">
        <f t="shared" si="1"/>
        <v>250000</v>
      </c>
    </row>
    <row r="100" spans="1:12" s="299" customFormat="1" ht="13.5" customHeight="1">
      <c r="A100" s="297" t="s">
        <v>342</v>
      </c>
      <c r="B100" s="297" t="s">
        <v>264</v>
      </c>
      <c r="C100" s="297" t="s">
        <v>181</v>
      </c>
      <c r="D100" s="296">
        <v>0</v>
      </c>
      <c r="E100" s="296">
        <v>0</v>
      </c>
      <c r="F100" s="296">
        <v>0</v>
      </c>
      <c r="G100" s="298"/>
      <c r="H100" s="298">
        <v>75000</v>
      </c>
      <c r="I100" s="298">
        <v>0</v>
      </c>
      <c r="J100" s="298">
        <v>0</v>
      </c>
      <c r="K100" s="298">
        <v>0</v>
      </c>
      <c r="L100" s="192">
        <f t="shared" si="1"/>
        <v>75000</v>
      </c>
    </row>
    <row r="101" spans="1:12" ht="13.5" customHeight="1">
      <c r="A101" s="191" t="s">
        <v>342</v>
      </c>
      <c r="B101" s="191" t="s">
        <v>266</v>
      </c>
      <c r="C101" s="191" t="s">
        <v>265</v>
      </c>
      <c r="D101" s="192">
        <v>0</v>
      </c>
      <c r="E101" s="192">
        <v>0</v>
      </c>
      <c r="F101" s="192">
        <v>0</v>
      </c>
      <c r="G101" s="193">
        <v>0</v>
      </c>
      <c r="H101" s="193">
        <v>0</v>
      </c>
      <c r="I101" s="193">
        <v>75000</v>
      </c>
      <c r="J101" s="193">
        <v>0</v>
      </c>
      <c r="K101" s="193">
        <v>0</v>
      </c>
      <c r="L101" s="192">
        <f t="shared" si="1"/>
        <v>75000</v>
      </c>
    </row>
    <row r="102" spans="1:12" ht="13.5" customHeight="1">
      <c r="A102" s="191" t="s">
        <v>342</v>
      </c>
      <c r="B102" s="191" t="s">
        <v>272</v>
      </c>
      <c r="C102" s="191" t="s">
        <v>194</v>
      </c>
      <c r="D102" s="192">
        <v>0</v>
      </c>
      <c r="E102" s="192">
        <v>0</v>
      </c>
      <c r="F102" s="192">
        <v>0</v>
      </c>
      <c r="G102" s="193">
        <v>100000</v>
      </c>
      <c r="H102" s="193">
        <v>100000</v>
      </c>
      <c r="I102" s="193">
        <v>100000</v>
      </c>
      <c r="J102" s="193">
        <v>100000</v>
      </c>
      <c r="K102" s="193">
        <v>50000</v>
      </c>
      <c r="L102" s="192">
        <f t="shared" si="1"/>
        <v>450000</v>
      </c>
    </row>
    <row r="103" spans="1:12" s="299" customFormat="1" ht="13.5" customHeight="1">
      <c r="A103" s="297" t="s">
        <v>342</v>
      </c>
      <c r="B103" s="297" t="s">
        <v>274</v>
      </c>
      <c r="C103" s="297" t="s">
        <v>273</v>
      </c>
      <c r="D103" s="296">
        <v>0</v>
      </c>
      <c r="E103" s="296">
        <v>0</v>
      </c>
      <c r="F103" s="296">
        <v>0</v>
      </c>
      <c r="G103" s="298"/>
      <c r="H103" s="298">
        <v>0</v>
      </c>
      <c r="I103" s="298">
        <v>0</v>
      </c>
      <c r="J103" s="298">
        <v>0</v>
      </c>
      <c r="K103" s="298">
        <v>300000</v>
      </c>
      <c r="L103" s="192">
        <f t="shared" si="1"/>
        <v>300000</v>
      </c>
    </row>
    <row r="104" spans="1:12" ht="13.5" customHeight="1">
      <c r="A104" s="191" t="s">
        <v>342</v>
      </c>
      <c r="B104" s="191" t="s">
        <v>276</v>
      </c>
      <c r="C104" s="191" t="s">
        <v>711</v>
      </c>
      <c r="D104" s="192">
        <v>0</v>
      </c>
      <c r="E104" s="192">
        <v>0</v>
      </c>
      <c r="F104" s="192">
        <v>0</v>
      </c>
      <c r="G104" s="193">
        <v>400000</v>
      </c>
      <c r="H104" s="193">
        <v>0</v>
      </c>
      <c r="I104" s="193">
        <v>0</v>
      </c>
      <c r="J104" s="193">
        <v>0</v>
      </c>
      <c r="K104" s="193">
        <v>0</v>
      </c>
      <c r="L104" s="192">
        <f t="shared" si="1"/>
        <v>400000</v>
      </c>
    </row>
    <row r="105" spans="1:12" ht="13.5" customHeight="1">
      <c r="A105" s="191" t="s">
        <v>342</v>
      </c>
      <c r="B105" s="191" t="s">
        <v>279</v>
      </c>
      <c r="C105" s="191" t="s">
        <v>712</v>
      </c>
      <c r="D105" s="192">
        <v>0</v>
      </c>
      <c r="E105" s="192">
        <v>0</v>
      </c>
      <c r="F105" s="192">
        <v>0</v>
      </c>
      <c r="G105" s="193">
        <v>150000</v>
      </c>
      <c r="H105" s="193">
        <v>75000</v>
      </c>
      <c r="I105" s="193">
        <v>75000</v>
      </c>
      <c r="J105" s="193">
        <v>75000</v>
      </c>
      <c r="K105" s="193">
        <v>75000</v>
      </c>
      <c r="L105" s="192">
        <f t="shared" si="1"/>
        <v>450000</v>
      </c>
    </row>
    <row r="106" spans="1:12" s="299" customFormat="1" ht="13.5" customHeight="1">
      <c r="A106" s="297" t="s">
        <v>342</v>
      </c>
      <c r="B106" s="297" t="s">
        <v>123</v>
      </c>
      <c r="C106" s="297" t="s">
        <v>16</v>
      </c>
      <c r="D106" s="296">
        <v>361838.91</v>
      </c>
      <c r="E106" s="296">
        <v>349859.4</v>
      </c>
      <c r="F106" s="296">
        <v>700000</v>
      </c>
      <c r="G106" s="298">
        <v>300000</v>
      </c>
      <c r="H106" s="298">
        <v>600000</v>
      </c>
      <c r="I106" s="298">
        <v>300000</v>
      </c>
      <c r="J106" s="298">
        <v>300000</v>
      </c>
      <c r="K106" s="298">
        <v>300000</v>
      </c>
      <c r="L106" s="192">
        <f t="shared" si="1"/>
        <v>1800000</v>
      </c>
    </row>
    <row r="107" spans="1:12" ht="13.5" customHeight="1">
      <c r="A107" s="297" t="s">
        <v>342</v>
      </c>
      <c r="B107" s="297" t="s">
        <v>64</v>
      </c>
      <c r="C107" s="297" t="s">
        <v>120</v>
      </c>
      <c r="D107" s="296">
        <v>227647.29</v>
      </c>
      <c r="E107" s="296">
        <v>143413.79</v>
      </c>
      <c r="F107" s="296">
        <v>218767</v>
      </c>
      <c r="G107" s="298">
        <v>148113</v>
      </c>
      <c r="H107" s="298">
        <v>159654</v>
      </c>
      <c r="I107" s="298">
        <v>128036</v>
      </c>
      <c r="J107" s="298">
        <v>179575</v>
      </c>
      <c r="K107" s="298">
        <v>199365</v>
      </c>
      <c r="L107" s="192">
        <f t="shared" si="1"/>
        <v>814743</v>
      </c>
    </row>
    <row r="108" spans="1:12" ht="13.5" customHeight="1">
      <c r="A108" s="297" t="s">
        <v>342</v>
      </c>
      <c r="B108" s="297" t="s">
        <v>283</v>
      </c>
      <c r="C108" s="297" t="s">
        <v>120</v>
      </c>
      <c r="D108" s="296">
        <v>0</v>
      </c>
      <c r="E108" s="296">
        <v>0</v>
      </c>
      <c r="F108" s="296">
        <v>0</v>
      </c>
      <c r="G108" s="298">
        <v>89049</v>
      </c>
      <c r="H108" s="298">
        <v>11497</v>
      </c>
      <c r="I108" s="298">
        <v>53984</v>
      </c>
      <c r="J108" s="298">
        <v>48842</v>
      </c>
      <c r="K108" s="298">
        <v>31623</v>
      </c>
      <c r="L108" s="192">
        <f t="shared" si="1"/>
        <v>234995</v>
      </c>
    </row>
    <row r="109" spans="1:12" ht="13.5" customHeight="1">
      <c r="A109" s="191" t="s">
        <v>342</v>
      </c>
      <c r="B109" s="191" t="s">
        <v>284</v>
      </c>
      <c r="C109" s="191" t="s">
        <v>139</v>
      </c>
      <c r="D109" s="192">
        <v>110691.31</v>
      </c>
      <c r="E109" s="192">
        <v>143887.01999999999</v>
      </c>
      <c r="F109" s="192">
        <v>105700</v>
      </c>
      <c r="G109" s="193">
        <v>87000</v>
      </c>
      <c r="H109" s="193">
        <v>300000</v>
      </c>
      <c r="I109" s="193">
        <v>85000</v>
      </c>
      <c r="J109" s="193">
        <v>235000</v>
      </c>
      <c r="K109" s="193">
        <v>85000</v>
      </c>
      <c r="L109" s="192">
        <f t="shared" si="1"/>
        <v>792000</v>
      </c>
    </row>
    <row r="110" spans="1:12" ht="13.5" customHeight="1">
      <c r="A110" s="191" t="s">
        <v>342</v>
      </c>
      <c r="B110" s="191" t="s">
        <v>104</v>
      </c>
      <c r="C110" s="191" t="s">
        <v>139</v>
      </c>
      <c r="D110" s="192">
        <v>0</v>
      </c>
      <c r="E110" s="192">
        <v>0</v>
      </c>
      <c r="F110" s="192">
        <v>150000</v>
      </c>
      <c r="G110" s="193">
        <v>400000</v>
      </c>
      <c r="H110" s="193">
        <v>0</v>
      </c>
      <c r="I110" s="193">
        <v>250000</v>
      </c>
      <c r="J110" s="193">
        <v>0</v>
      </c>
      <c r="K110" s="193">
        <v>300000</v>
      </c>
      <c r="L110" s="192">
        <f t="shared" si="1"/>
        <v>950000</v>
      </c>
    </row>
    <row r="111" spans="1:12" ht="13.5" customHeight="1">
      <c r="A111" s="297" t="s">
        <v>342</v>
      </c>
      <c r="B111" s="297" t="s">
        <v>508</v>
      </c>
      <c r="C111" s="297" t="s">
        <v>733</v>
      </c>
      <c r="D111" s="296">
        <v>0</v>
      </c>
      <c r="E111" s="296">
        <v>0</v>
      </c>
      <c r="F111" s="296">
        <v>0</v>
      </c>
      <c r="G111" s="298">
        <v>0</v>
      </c>
      <c r="H111" s="298">
        <v>0</v>
      </c>
      <c r="I111" s="298">
        <v>0</v>
      </c>
      <c r="J111" s="298">
        <v>0</v>
      </c>
      <c r="K111" s="298">
        <v>600000</v>
      </c>
      <c r="L111" s="296">
        <f t="shared" ref="L111" si="2">SUM(G111:K111)</f>
        <v>600000</v>
      </c>
    </row>
    <row r="112" spans="1:12" ht="13.5" customHeight="1">
      <c r="A112" s="297" t="s">
        <v>342</v>
      </c>
      <c r="B112" s="344">
        <v>40893300100</v>
      </c>
      <c r="C112" s="345" t="s">
        <v>270</v>
      </c>
      <c r="D112" s="346"/>
      <c r="E112" s="346"/>
      <c r="F112" s="346"/>
      <c r="G112" s="347">
        <v>100000</v>
      </c>
      <c r="H112" s="347">
        <v>100000</v>
      </c>
      <c r="I112" s="347">
        <v>100000</v>
      </c>
      <c r="J112" s="347">
        <v>100000</v>
      </c>
      <c r="K112" s="347">
        <v>100000</v>
      </c>
      <c r="L112" s="346">
        <f>SUM(G112:K112)</f>
        <v>500000</v>
      </c>
    </row>
    <row r="113" spans="1:12" ht="13.5" customHeight="1">
      <c r="A113" s="495" t="s">
        <v>298</v>
      </c>
      <c r="B113" s="495"/>
      <c r="C113" s="496"/>
      <c r="D113" s="194">
        <f t="shared" ref="D113:L113" si="3">SUM(D3:D112)</f>
        <v>20163414.819999997</v>
      </c>
      <c r="E113" s="194">
        <f t="shared" si="3"/>
        <v>15602042.92</v>
      </c>
      <c r="F113" s="194">
        <f t="shared" si="3"/>
        <v>26066070</v>
      </c>
      <c r="G113" s="195">
        <f t="shared" si="3"/>
        <v>24572018</v>
      </c>
      <c r="H113" s="195">
        <f t="shared" si="3"/>
        <v>27208096</v>
      </c>
      <c r="I113" s="195">
        <f t="shared" si="3"/>
        <v>39180680</v>
      </c>
      <c r="J113" s="195">
        <f t="shared" si="3"/>
        <v>28462407</v>
      </c>
      <c r="K113" s="195">
        <f t="shared" si="3"/>
        <v>23832748</v>
      </c>
      <c r="L113" s="194">
        <f t="shared" si="3"/>
        <v>143255949</v>
      </c>
    </row>
    <row r="114" spans="1:12" ht="12.75" customHeight="1">
      <c r="A114" s="299" t="s">
        <v>742</v>
      </c>
      <c r="D114" s="196"/>
      <c r="E114" s="196"/>
      <c r="F114" s="196"/>
      <c r="G114" s="196"/>
      <c r="H114" s="196"/>
      <c r="I114" s="196"/>
      <c r="J114" s="196"/>
      <c r="K114" s="196"/>
      <c r="L114" s="196"/>
    </row>
    <row r="115" spans="1:12" ht="12.75" customHeight="1">
      <c r="D115" s="196"/>
      <c r="E115" s="196"/>
      <c r="F115" s="196"/>
      <c r="G115" s="305"/>
      <c r="H115" s="305"/>
      <c r="I115" s="305"/>
      <c r="J115" s="305"/>
      <c r="K115" s="306"/>
      <c r="L115" s="305"/>
    </row>
    <row r="116" spans="1:12" ht="12.75" customHeight="1">
      <c r="E116" s="301"/>
      <c r="F116" s="302"/>
      <c r="H116" s="304"/>
      <c r="I116" s="304"/>
      <c r="J116" s="304"/>
      <c r="K116" s="304"/>
      <c r="L116" s="303"/>
    </row>
    <row r="117" spans="1:12" ht="12.75" customHeight="1">
      <c r="G117" s="198"/>
      <c r="H117" s="198"/>
      <c r="I117" s="198"/>
      <c r="J117" s="198"/>
      <c r="K117" s="198"/>
      <c r="L117" s="198"/>
    </row>
  </sheetData>
  <autoFilter ref="A2:L113">
    <filterColumn colId="2"/>
  </autoFilter>
  <mergeCells count="1">
    <mergeCell ref="A113:C113"/>
  </mergeCells>
  <pageMargins left="0.5" right="0.5" top="1" bottom="0.75" header="0.5" footer="0.5"/>
  <pageSetup scale="90" orientation="landscape" r:id="rId1"/>
  <headerFooter>
    <oddHeader>&amp;CMAJOR MAINTENANCE
OVERALL REPORT</oddHeader>
    <oddFooter>&amp;R
&amp;8&amp;F&amp;D&amp;T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C42" sqref="C42"/>
    </sheetView>
  </sheetViews>
  <sheetFormatPr defaultColWidth="9.109375" defaultRowHeight="13.8"/>
  <cols>
    <col min="1" max="1" width="20.109375" style="313" bestFit="1" customWidth="1"/>
    <col min="2" max="2" width="10.44140625" style="313" bestFit="1" customWidth="1"/>
    <col min="3" max="3" width="24.6640625" style="313" bestFit="1" customWidth="1"/>
    <col min="4" max="5" width="7.109375" style="313" bestFit="1" customWidth="1"/>
    <col min="6" max="6" width="10" style="313" bestFit="1" customWidth="1"/>
    <col min="7" max="8" width="8.44140625" style="313" bestFit="1" customWidth="1"/>
    <col min="9" max="9" width="9.33203125" style="313" bestFit="1" customWidth="1"/>
    <col min="10" max="10" width="8.44140625" style="318" bestFit="1" customWidth="1"/>
    <col min="11" max="11" width="9" style="318" bestFit="1" customWidth="1"/>
    <col min="12" max="12" width="9.33203125" style="313" bestFit="1" customWidth="1"/>
    <col min="13" max="16384" width="9.109375" style="313"/>
  </cols>
  <sheetData>
    <row r="1" spans="1:12" ht="17.25" customHeight="1">
      <c r="A1" s="510" t="s">
        <v>728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</row>
    <row r="2" spans="1:12" ht="17.25" customHeight="1">
      <c r="A2" s="510" t="s">
        <v>727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2" ht="18.75" customHeight="1">
      <c r="A3" s="510" t="s">
        <v>739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</row>
    <row r="4" spans="1:12" ht="21.75" customHeight="1">
      <c r="A4" s="510" t="s">
        <v>508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12" s="322" customFormat="1" ht="69">
      <c r="A5" s="330" t="s">
        <v>198</v>
      </c>
      <c r="B5" s="330" t="s">
        <v>118</v>
      </c>
      <c r="C5" s="330" t="s">
        <v>97</v>
      </c>
      <c r="D5" s="330" t="s">
        <v>734</v>
      </c>
      <c r="E5" s="330" t="s">
        <v>735</v>
      </c>
      <c r="F5" s="330" t="s">
        <v>736</v>
      </c>
      <c r="G5" s="343" t="s">
        <v>720</v>
      </c>
      <c r="H5" s="343" t="s">
        <v>721</v>
      </c>
      <c r="I5" s="343" t="s">
        <v>722</v>
      </c>
      <c r="J5" s="343" t="s">
        <v>723</v>
      </c>
      <c r="K5" s="314" t="s">
        <v>724</v>
      </c>
      <c r="L5" s="330" t="s">
        <v>737</v>
      </c>
    </row>
    <row r="6" spans="1:12" s="322" customFormat="1">
      <c r="A6" s="356"/>
      <c r="B6" s="356"/>
      <c r="C6" s="356"/>
      <c r="D6" s="356"/>
      <c r="E6" s="356"/>
      <c r="F6" s="356"/>
      <c r="G6" s="343"/>
      <c r="H6" s="343"/>
      <c r="I6" s="343"/>
      <c r="J6" s="343"/>
      <c r="K6" s="314"/>
      <c r="L6" s="356"/>
    </row>
    <row r="7" spans="1:12" s="322" customFormat="1" ht="12.75" customHeight="1">
      <c r="A7" s="323" t="s">
        <v>207</v>
      </c>
      <c r="B7" s="323" t="s">
        <v>122</v>
      </c>
      <c r="C7" s="323" t="s">
        <v>111</v>
      </c>
      <c r="D7" s="324">
        <v>0</v>
      </c>
      <c r="E7" s="324">
        <v>0</v>
      </c>
      <c r="F7" s="329">
        <v>61430</v>
      </c>
      <c r="G7" s="325">
        <v>150000</v>
      </c>
      <c r="H7" s="325">
        <v>50000</v>
      </c>
      <c r="I7" s="325">
        <v>150000</v>
      </c>
      <c r="J7" s="325">
        <v>50000</v>
      </c>
      <c r="K7" s="315">
        <v>150000</v>
      </c>
      <c r="L7" s="324">
        <v>550000</v>
      </c>
    </row>
    <row r="8" spans="1:12" s="322" customFormat="1" ht="12.75" customHeight="1">
      <c r="A8" s="323" t="s">
        <v>207</v>
      </c>
      <c r="B8" s="323" t="s">
        <v>28</v>
      </c>
      <c r="C8" s="323" t="s">
        <v>43</v>
      </c>
      <c r="D8" s="324">
        <v>0</v>
      </c>
      <c r="E8" s="324">
        <v>0</v>
      </c>
      <c r="F8" s="329">
        <v>54610</v>
      </c>
      <c r="G8" s="325">
        <v>40000</v>
      </c>
      <c r="H8" s="325">
        <v>40000</v>
      </c>
      <c r="I8" s="325">
        <v>40000</v>
      </c>
      <c r="J8" s="325">
        <v>40000</v>
      </c>
      <c r="K8" s="315">
        <v>40000</v>
      </c>
      <c r="L8" s="324">
        <v>200000</v>
      </c>
    </row>
    <row r="9" spans="1:12" s="322" customFormat="1" ht="12.75" customHeight="1">
      <c r="A9" s="323" t="s">
        <v>342</v>
      </c>
      <c r="B9" s="323" t="s">
        <v>116</v>
      </c>
      <c r="C9" s="323" t="s">
        <v>34</v>
      </c>
      <c r="D9" s="324">
        <v>0</v>
      </c>
      <c r="E9" s="324">
        <v>0</v>
      </c>
      <c r="F9" s="329">
        <v>73055</v>
      </c>
      <c r="G9" s="325">
        <v>90000</v>
      </c>
      <c r="H9" s="325">
        <v>105000</v>
      </c>
      <c r="I9" s="325">
        <v>85000</v>
      </c>
      <c r="J9" s="325">
        <v>115000</v>
      </c>
      <c r="K9" s="315">
        <v>130000</v>
      </c>
      <c r="L9" s="324">
        <v>525000</v>
      </c>
    </row>
    <row r="10" spans="1:12" s="322" customFormat="1" ht="12.75" customHeight="1">
      <c r="A10" s="323" t="s">
        <v>207</v>
      </c>
      <c r="B10" s="323" t="s">
        <v>36</v>
      </c>
      <c r="C10" s="323" t="s">
        <v>127</v>
      </c>
      <c r="D10" s="324">
        <v>26694.13</v>
      </c>
      <c r="E10" s="324">
        <v>0</v>
      </c>
      <c r="F10" s="329">
        <v>139836</v>
      </c>
      <c r="G10" s="325">
        <v>70000</v>
      </c>
      <c r="H10" s="325">
        <v>70000</v>
      </c>
      <c r="I10" s="325">
        <v>70000</v>
      </c>
      <c r="J10" s="325">
        <v>70000</v>
      </c>
      <c r="K10" s="315">
        <v>70000</v>
      </c>
      <c r="L10" s="324">
        <v>350000</v>
      </c>
    </row>
    <row r="11" spans="1:12" s="322" customFormat="1" ht="12.75" customHeight="1">
      <c r="A11" s="323" t="s">
        <v>207</v>
      </c>
      <c r="B11" s="323" t="s">
        <v>1</v>
      </c>
      <c r="C11" s="323" t="s">
        <v>65</v>
      </c>
      <c r="D11" s="324">
        <v>0</v>
      </c>
      <c r="E11" s="324">
        <v>29591.5</v>
      </c>
      <c r="F11" s="329">
        <v>150000</v>
      </c>
      <c r="G11" s="325">
        <v>200000</v>
      </c>
      <c r="H11" s="325">
        <v>150000</v>
      </c>
      <c r="I11" s="325">
        <v>200000</v>
      </c>
      <c r="J11" s="325">
        <v>150000</v>
      </c>
      <c r="K11" s="315">
        <v>200000</v>
      </c>
      <c r="L11" s="324">
        <v>900000</v>
      </c>
    </row>
    <row r="12" spans="1:12" s="322" customFormat="1" ht="12.75" customHeight="1">
      <c r="A12" s="323" t="s">
        <v>342</v>
      </c>
      <c r="B12" s="323" t="s">
        <v>402</v>
      </c>
      <c r="C12" s="323" t="s">
        <v>141</v>
      </c>
      <c r="D12" s="324">
        <v>0</v>
      </c>
      <c r="E12" s="324">
        <v>0</v>
      </c>
      <c r="F12" s="329">
        <v>25441</v>
      </c>
      <c r="G12" s="325">
        <v>223500</v>
      </c>
      <c r="H12" s="325">
        <v>0</v>
      </c>
      <c r="I12" s="325">
        <v>0</v>
      </c>
      <c r="J12" s="325">
        <v>0</v>
      </c>
      <c r="K12" s="315">
        <v>0</v>
      </c>
      <c r="L12" s="324">
        <v>223500</v>
      </c>
    </row>
    <row r="13" spans="1:12" s="322" customFormat="1" ht="12.75" customHeight="1">
      <c r="A13" s="323" t="s">
        <v>207</v>
      </c>
      <c r="B13" s="323" t="s">
        <v>0</v>
      </c>
      <c r="C13" s="323" t="s">
        <v>108</v>
      </c>
      <c r="D13" s="324">
        <v>7009.73</v>
      </c>
      <c r="E13" s="324">
        <v>15489.11</v>
      </c>
      <c r="F13" s="329">
        <v>617508</v>
      </c>
      <c r="G13" s="325">
        <v>700000</v>
      </c>
      <c r="H13" s="325">
        <v>700000</v>
      </c>
      <c r="I13" s="325">
        <v>800000</v>
      </c>
      <c r="J13" s="325">
        <v>800000</v>
      </c>
      <c r="K13" s="315">
        <v>800000</v>
      </c>
      <c r="L13" s="324">
        <v>3800000</v>
      </c>
    </row>
    <row r="14" spans="1:12" s="322" customFormat="1" ht="12.75" customHeight="1">
      <c r="A14" s="323" t="s">
        <v>342</v>
      </c>
      <c r="B14" s="323" t="s">
        <v>125</v>
      </c>
      <c r="C14" s="323" t="s">
        <v>67</v>
      </c>
      <c r="D14" s="324">
        <v>0</v>
      </c>
      <c r="E14" s="324">
        <v>0</v>
      </c>
      <c r="F14" s="329">
        <v>0</v>
      </c>
      <c r="G14" s="325">
        <v>0</v>
      </c>
      <c r="H14" s="325">
        <v>0</v>
      </c>
      <c r="I14" s="325">
        <v>0</v>
      </c>
      <c r="J14" s="325">
        <v>500000</v>
      </c>
      <c r="K14" s="315">
        <v>0</v>
      </c>
      <c r="L14" s="324">
        <v>500000</v>
      </c>
    </row>
    <row r="15" spans="1:12" s="322" customFormat="1" ht="12.75" customHeight="1">
      <c r="A15" s="323" t="s">
        <v>342</v>
      </c>
      <c r="B15" s="323" t="s">
        <v>14</v>
      </c>
      <c r="C15" s="323" t="s">
        <v>25</v>
      </c>
      <c r="D15" s="324">
        <v>0</v>
      </c>
      <c r="E15" s="324">
        <v>0</v>
      </c>
      <c r="F15" s="329">
        <v>0</v>
      </c>
      <c r="G15" s="325">
        <v>0</v>
      </c>
      <c r="H15" s="325">
        <v>0</v>
      </c>
      <c r="I15" s="325">
        <v>350000</v>
      </c>
      <c r="J15" s="325">
        <v>0</v>
      </c>
      <c r="K15" s="315">
        <v>0</v>
      </c>
      <c r="L15" s="324">
        <v>350000</v>
      </c>
    </row>
    <row r="16" spans="1:12" s="322" customFormat="1" ht="12.75" customHeight="1">
      <c r="A16" s="323" t="s">
        <v>207</v>
      </c>
      <c r="B16" s="323" t="s">
        <v>212</v>
      </c>
      <c r="C16" s="323" t="s">
        <v>142</v>
      </c>
      <c r="D16" s="324">
        <v>0</v>
      </c>
      <c r="E16" s="324">
        <v>0</v>
      </c>
      <c r="F16" s="329">
        <v>0</v>
      </c>
      <c r="G16" s="325">
        <v>0</v>
      </c>
      <c r="H16" s="325">
        <v>0</v>
      </c>
      <c r="I16" s="325">
        <v>250000</v>
      </c>
      <c r="J16" s="325">
        <v>0</v>
      </c>
      <c r="K16" s="315">
        <v>0</v>
      </c>
      <c r="L16" s="324">
        <v>250000</v>
      </c>
    </row>
    <row r="17" spans="1:12" s="322" customFormat="1" ht="12.75" customHeight="1">
      <c r="A17" s="323" t="s">
        <v>342</v>
      </c>
      <c r="B17" s="323" t="s">
        <v>213</v>
      </c>
      <c r="C17" s="323" t="s">
        <v>83</v>
      </c>
      <c r="D17" s="324">
        <v>0</v>
      </c>
      <c r="E17" s="324">
        <v>0</v>
      </c>
      <c r="F17" s="329">
        <v>14670</v>
      </c>
      <c r="G17" s="325">
        <v>300000</v>
      </c>
      <c r="H17" s="325">
        <v>0</v>
      </c>
      <c r="I17" s="325">
        <v>0</v>
      </c>
      <c r="J17" s="325">
        <v>0</v>
      </c>
      <c r="K17" s="315">
        <v>0</v>
      </c>
      <c r="L17" s="324">
        <v>300000</v>
      </c>
    </row>
    <row r="18" spans="1:12" s="322" customFormat="1" ht="12.75" customHeight="1">
      <c r="A18" s="323" t="s">
        <v>216</v>
      </c>
      <c r="B18" s="323" t="s">
        <v>46</v>
      </c>
      <c r="C18" s="323" t="s">
        <v>22</v>
      </c>
      <c r="D18" s="324">
        <v>0</v>
      </c>
      <c r="E18" s="324">
        <v>0</v>
      </c>
      <c r="F18" s="329">
        <v>90363</v>
      </c>
      <c r="G18" s="325">
        <v>58334</v>
      </c>
      <c r="H18" s="325">
        <v>58334</v>
      </c>
      <c r="I18" s="325">
        <v>58334</v>
      </c>
      <c r="J18" s="325">
        <v>58334</v>
      </c>
      <c r="K18" s="315">
        <v>58334</v>
      </c>
      <c r="L18" s="324">
        <v>291670</v>
      </c>
    </row>
    <row r="19" spans="1:12" s="322" customFormat="1" ht="12.75" customHeight="1">
      <c r="A19" s="323" t="s">
        <v>217</v>
      </c>
      <c r="B19" s="323" t="s">
        <v>135</v>
      </c>
      <c r="C19" s="323" t="s">
        <v>45</v>
      </c>
      <c r="D19" s="324">
        <v>81116.39</v>
      </c>
      <c r="E19" s="324">
        <v>4400</v>
      </c>
      <c r="F19" s="329">
        <v>113180</v>
      </c>
      <c r="G19" s="325">
        <v>100000</v>
      </c>
      <c r="H19" s="325">
        <v>100000</v>
      </c>
      <c r="I19" s="325">
        <v>100000</v>
      </c>
      <c r="J19" s="325">
        <v>100000</v>
      </c>
      <c r="K19" s="315">
        <v>100000</v>
      </c>
      <c r="L19" s="324">
        <v>500000</v>
      </c>
    </row>
    <row r="20" spans="1:12" s="322" customFormat="1" ht="12.75" customHeight="1">
      <c r="A20" s="323" t="s">
        <v>217</v>
      </c>
      <c r="B20" s="323" t="s">
        <v>40</v>
      </c>
      <c r="C20" s="323" t="s">
        <v>103</v>
      </c>
      <c r="D20" s="324">
        <v>0</v>
      </c>
      <c r="E20" s="324">
        <v>0</v>
      </c>
      <c r="F20" s="329">
        <v>0</v>
      </c>
      <c r="G20" s="325">
        <v>0</v>
      </c>
      <c r="H20" s="325">
        <v>30000</v>
      </c>
      <c r="I20" s="325">
        <v>450000</v>
      </c>
      <c r="J20" s="325">
        <v>0</v>
      </c>
      <c r="K20" s="315">
        <v>0</v>
      </c>
      <c r="L20" s="324">
        <v>480000</v>
      </c>
    </row>
    <row r="21" spans="1:12" s="322" customFormat="1" ht="12.75" customHeight="1">
      <c r="A21" s="323" t="s">
        <v>342</v>
      </c>
      <c r="B21" s="323" t="s">
        <v>76</v>
      </c>
      <c r="C21" s="323" t="s">
        <v>725</v>
      </c>
      <c r="D21" s="324">
        <v>0</v>
      </c>
      <c r="E21" s="324">
        <v>0</v>
      </c>
      <c r="F21" s="329">
        <v>327102</v>
      </c>
      <c r="G21" s="325">
        <v>281000</v>
      </c>
      <c r="H21" s="325">
        <v>206000</v>
      </c>
      <c r="I21" s="325">
        <v>496000</v>
      </c>
      <c r="J21" s="325">
        <v>481000</v>
      </c>
      <c r="K21" s="315">
        <v>1253400</v>
      </c>
      <c r="L21" s="324">
        <v>2717400</v>
      </c>
    </row>
    <row r="22" spans="1:12" s="322" customFormat="1" ht="12.75" customHeight="1">
      <c r="A22" s="323" t="s">
        <v>211</v>
      </c>
      <c r="B22" s="323" t="s">
        <v>6</v>
      </c>
      <c r="C22" s="323" t="s">
        <v>117</v>
      </c>
      <c r="D22" s="324">
        <v>5249.35</v>
      </c>
      <c r="E22" s="324">
        <v>2227</v>
      </c>
      <c r="F22" s="329">
        <v>150899</v>
      </c>
      <c r="G22" s="325">
        <v>240000</v>
      </c>
      <c r="H22" s="325">
        <v>150000</v>
      </c>
      <c r="I22" s="325">
        <v>150000</v>
      </c>
      <c r="J22" s="325">
        <v>150000</v>
      </c>
      <c r="K22" s="315">
        <v>150000</v>
      </c>
      <c r="L22" s="324">
        <v>840000</v>
      </c>
    </row>
    <row r="23" spans="1:12" s="322" customFormat="1" ht="12.75" customHeight="1">
      <c r="A23" s="323" t="s">
        <v>230</v>
      </c>
      <c r="B23" s="323" t="s">
        <v>18</v>
      </c>
      <c r="C23" s="323" t="s">
        <v>21</v>
      </c>
      <c r="D23" s="324">
        <v>1867.44</v>
      </c>
      <c r="E23" s="324">
        <v>2940.85</v>
      </c>
      <c r="F23" s="329">
        <v>25000</v>
      </c>
      <c r="G23" s="325">
        <v>25000</v>
      </c>
      <c r="H23" s="325">
        <v>25000</v>
      </c>
      <c r="I23" s="325">
        <v>25000</v>
      </c>
      <c r="J23" s="325">
        <v>25000</v>
      </c>
      <c r="K23" s="315">
        <v>25000</v>
      </c>
      <c r="L23" s="324">
        <v>125000</v>
      </c>
    </row>
    <row r="24" spans="1:12" s="322" customFormat="1" ht="12.75" customHeight="1">
      <c r="A24" s="323" t="s">
        <v>211</v>
      </c>
      <c r="B24" s="323" t="s">
        <v>94</v>
      </c>
      <c r="C24" s="323" t="s">
        <v>47</v>
      </c>
      <c r="D24" s="324">
        <v>0</v>
      </c>
      <c r="E24" s="324">
        <v>0</v>
      </c>
      <c r="F24" s="329">
        <v>59936</v>
      </c>
      <c r="G24" s="325">
        <v>100000</v>
      </c>
      <c r="H24" s="325">
        <v>50000</v>
      </c>
      <c r="I24" s="325">
        <v>50000</v>
      </c>
      <c r="J24" s="325">
        <v>50000</v>
      </c>
      <c r="K24" s="315">
        <v>50000</v>
      </c>
      <c r="L24" s="324">
        <v>300000</v>
      </c>
    </row>
    <row r="25" spans="1:12" s="322" customFormat="1" ht="12.75" customHeight="1">
      <c r="A25" s="323" t="s">
        <v>211</v>
      </c>
      <c r="B25" s="323" t="s">
        <v>232</v>
      </c>
      <c r="C25" s="323" t="s">
        <v>231</v>
      </c>
      <c r="D25" s="324">
        <v>0</v>
      </c>
      <c r="E25" s="324">
        <v>0</v>
      </c>
      <c r="F25" s="329">
        <v>10000</v>
      </c>
      <c r="G25" s="325">
        <v>10000</v>
      </c>
      <c r="H25" s="325">
        <v>10000</v>
      </c>
      <c r="I25" s="325">
        <v>10000</v>
      </c>
      <c r="J25" s="325">
        <v>10000</v>
      </c>
      <c r="K25" s="315">
        <v>10000</v>
      </c>
      <c r="L25" s="324">
        <v>50000</v>
      </c>
    </row>
    <row r="26" spans="1:12" s="322" customFormat="1" ht="12.75" customHeight="1">
      <c r="A26" s="323" t="s">
        <v>342</v>
      </c>
      <c r="B26" s="323" t="s">
        <v>48</v>
      </c>
      <c r="C26" s="323" t="s">
        <v>114</v>
      </c>
      <c r="D26" s="324">
        <v>0</v>
      </c>
      <c r="E26" s="324">
        <v>0</v>
      </c>
      <c r="F26" s="329">
        <v>175300</v>
      </c>
      <c r="G26" s="325">
        <v>0</v>
      </c>
      <c r="H26" s="325">
        <v>55000</v>
      </c>
      <c r="I26" s="325">
        <v>60000</v>
      </c>
      <c r="J26" s="325">
        <v>0</v>
      </c>
      <c r="K26" s="315">
        <v>0</v>
      </c>
      <c r="L26" s="324">
        <v>115000</v>
      </c>
    </row>
    <row r="27" spans="1:12" s="322" customFormat="1" ht="12.75" customHeight="1">
      <c r="A27" s="323" t="s">
        <v>342</v>
      </c>
      <c r="B27" s="323" t="s">
        <v>98</v>
      </c>
      <c r="C27" s="323" t="s">
        <v>700</v>
      </c>
      <c r="D27" s="324">
        <v>0</v>
      </c>
      <c r="E27" s="324">
        <v>4440</v>
      </c>
      <c r="F27" s="329">
        <v>98870</v>
      </c>
      <c r="G27" s="325">
        <v>100000</v>
      </c>
      <c r="H27" s="325">
        <v>250000</v>
      </c>
      <c r="I27" s="325">
        <v>250000</v>
      </c>
      <c r="J27" s="325">
        <v>250000</v>
      </c>
      <c r="K27" s="315">
        <v>250000</v>
      </c>
      <c r="L27" s="324">
        <v>1100000</v>
      </c>
    </row>
    <row r="28" spans="1:12" s="322" customFormat="1" ht="12.75" customHeight="1">
      <c r="A28" s="323" t="s">
        <v>342</v>
      </c>
      <c r="B28" s="323" t="s">
        <v>42</v>
      </c>
      <c r="C28" s="323" t="s">
        <v>706</v>
      </c>
      <c r="D28" s="324">
        <v>579.36</v>
      </c>
      <c r="E28" s="324">
        <v>0</v>
      </c>
      <c r="F28" s="329">
        <v>60250</v>
      </c>
      <c r="G28" s="325">
        <v>70000</v>
      </c>
      <c r="H28" s="325">
        <v>70000</v>
      </c>
      <c r="I28" s="325">
        <v>70000</v>
      </c>
      <c r="J28" s="325">
        <v>70000</v>
      </c>
      <c r="K28" s="315">
        <v>70000</v>
      </c>
      <c r="L28" s="324">
        <v>350000</v>
      </c>
    </row>
    <row r="29" spans="1:12" s="322" customFormat="1" ht="12.75" customHeight="1">
      <c r="A29" s="323" t="s">
        <v>342</v>
      </c>
      <c r="B29" s="323" t="s">
        <v>50</v>
      </c>
      <c r="C29" s="323" t="s">
        <v>738</v>
      </c>
      <c r="D29" s="324">
        <v>600</v>
      </c>
      <c r="E29" s="324">
        <v>1790</v>
      </c>
      <c r="F29" s="329">
        <v>559870</v>
      </c>
      <c r="G29" s="325">
        <v>500000</v>
      </c>
      <c r="H29" s="325">
        <v>600000</v>
      </c>
      <c r="I29" s="325">
        <v>700000</v>
      </c>
      <c r="J29" s="325">
        <v>700000</v>
      </c>
      <c r="K29" s="315">
        <v>750000</v>
      </c>
      <c r="L29" s="324">
        <v>3250000</v>
      </c>
    </row>
    <row r="30" spans="1:12" s="322" customFormat="1" ht="12.75" customHeight="1">
      <c r="A30" s="323" t="s">
        <v>342</v>
      </c>
      <c r="B30" s="323" t="s">
        <v>121</v>
      </c>
      <c r="C30" s="323" t="s">
        <v>707</v>
      </c>
      <c r="D30" s="324">
        <v>0</v>
      </c>
      <c r="E30" s="324">
        <v>0</v>
      </c>
      <c r="F30" s="329">
        <v>300000</v>
      </c>
      <c r="G30" s="325">
        <v>300000</v>
      </c>
      <c r="H30" s="325">
        <v>300000</v>
      </c>
      <c r="I30" s="325">
        <v>300000</v>
      </c>
      <c r="J30" s="325">
        <v>300000</v>
      </c>
      <c r="K30" s="315">
        <v>300000</v>
      </c>
      <c r="L30" s="324">
        <v>1500000</v>
      </c>
    </row>
    <row r="31" spans="1:12" s="322" customFormat="1" ht="12.75" customHeight="1">
      <c r="A31" s="323" t="s">
        <v>342</v>
      </c>
      <c r="B31" s="323" t="s">
        <v>100</v>
      </c>
      <c r="C31" s="323" t="s">
        <v>709</v>
      </c>
      <c r="D31" s="324">
        <v>0</v>
      </c>
      <c r="E31" s="324">
        <v>0</v>
      </c>
      <c r="F31" s="329">
        <v>261550</v>
      </c>
      <c r="G31" s="325">
        <v>75000</v>
      </c>
      <c r="H31" s="325">
        <v>75000</v>
      </c>
      <c r="I31" s="325">
        <v>75000</v>
      </c>
      <c r="J31" s="325">
        <v>75000</v>
      </c>
      <c r="K31" s="315">
        <v>75000</v>
      </c>
      <c r="L31" s="324">
        <v>375000</v>
      </c>
    </row>
    <row r="32" spans="1:12" s="322" customFormat="1" ht="12.75" customHeight="1">
      <c r="A32" s="323" t="s">
        <v>342</v>
      </c>
      <c r="B32" s="323" t="s">
        <v>235</v>
      </c>
      <c r="C32" s="323" t="s">
        <v>73</v>
      </c>
      <c r="D32" s="324">
        <v>72293.2</v>
      </c>
      <c r="E32" s="324">
        <v>202229.79</v>
      </c>
      <c r="F32" s="329">
        <v>610627</v>
      </c>
      <c r="G32" s="325">
        <v>504500</v>
      </c>
      <c r="H32" s="325">
        <v>391000</v>
      </c>
      <c r="I32" s="325">
        <v>472500</v>
      </c>
      <c r="J32" s="325">
        <v>517500</v>
      </c>
      <c r="K32" s="315">
        <v>818000</v>
      </c>
      <c r="L32" s="324">
        <v>2703500</v>
      </c>
    </row>
    <row r="33" spans="1:12" s="322" customFormat="1" ht="12.75" customHeight="1">
      <c r="A33" s="323" t="s">
        <v>342</v>
      </c>
      <c r="B33" s="323" t="s">
        <v>44</v>
      </c>
      <c r="C33" s="323" t="s">
        <v>58</v>
      </c>
      <c r="D33" s="324">
        <v>0</v>
      </c>
      <c r="E33" s="324">
        <v>0</v>
      </c>
      <c r="F33" s="329">
        <v>0</v>
      </c>
      <c r="G33" s="325">
        <v>25000</v>
      </c>
      <c r="H33" s="325">
        <v>0</v>
      </c>
      <c r="I33" s="325">
        <v>0</v>
      </c>
      <c r="J33" s="325">
        <v>0</v>
      </c>
      <c r="K33" s="315">
        <v>0</v>
      </c>
      <c r="L33" s="324">
        <v>25000</v>
      </c>
    </row>
    <row r="34" spans="1:12" s="322" customFormat="1" ht="12.75" customHeight="1">
      <c r="A34" s="323" t="s">
        <v>342</v>
      </c>
      <c r="B34" s="323" t="s">
        <v>140</v>
      </c>
      <c r="C34" s="323" t="s">
        <v>11</v>
      </c>
      <c r="D34" s="324">
        <v>0</v>
      </c>
      <c r="E34" s="324">
        <v>0</v>
      </c>
      <c r="F34" s="329">
        <v>164903</v>
      </c>
      <c r="G34" s="325">
        <v>160000</v>
      </c>
      <c r="H34" s="325">
        <v>160000</v>
      </c>
      <c r="I34" s="325">
        <v>160000</v>
      </c>
      <c r="J34" s="325">
        <v>160000</v>
      </c>
      <c r="K34" s="315">
        <v>160000</v>
      </c>
      <c r="L34" s="324">
        <v>800000</v>
      </c>
    </row>
    <row r="35" spans="1:12" s="322" customFormat="1" ht="12.75" customHeight="1">
      <c r="A35" s="323" t="s">
        <v>342</v>
      </c>
      <c r="B35" s="323" t="s">
        <v>81</v>
      </c>
      <c r="C35" s="323" t="s">
        <v>2</v>
      </c>
      <c r="D35" s="324">
        <v>0</v>
      </c>
      <c r="E35" s="324">
        <v>0</v>
      </c>
      <c r="F35" s="329">
        <v>97668</v>
      </c>
      <c r="G35" s="325">
        <v>40000</v>
      </c>
      <c r="H35" s="325">
        <v>40000</v>
      </c>
      <c r="I35" s="325">
        <v>40000</v>
      </c>
      <c r="J35" s="325">
        <v>40000</v>
      </c>
      <c r="K35" s="315">
        <v>40000</v>
      </c>
      <c r="L35" s="324">
        <v>200000</v>
      </c>
    </row>
    <row r="36" spans="1:12" s="322" customFormat="1" ht="12.75" customHeight="1">
      <c r="A36" s="323" t="s">
        <v>230</v>
      </c>
      <c r="B36" s="323" t="s">
        <v>19</v>
      </c>
      <c r="C36" s="323" t="s">
        <v>5</v>
      </c>
      <c r="D36" s="324">
        <v>0</v>
      </c>
      <c r="E36" s="324">
        <v>0</v>
      </c>
      <c r="F36" s="329">
        <v>25000</v>
      </c>
      <c r="G36" s="325">
        <v>35000</v>
      </c>
      <c r="H36" s="325">
        <v>35000</v>
      </c>
      <c r="I36" s="325">
        <v>35000</v>
      </c>
      <c r="J36" s="325">
        <v>35000</v>
      </c>
      <c r="K36" s="315">
        <v>35000</v>
      </c>
      <c r="L36" s="324">
        <v>175000</v>
      </c>
    </row>
    <row r="37" spans="1:12" s="322" customFormat="1" ht="12.75" customHeight="1">
      <c r="A37" s="323" t="s">
        <v>230</v>
      </c>
      <c r="B37" s="323" t="s">
        <v>35</v>
      </c>
      <c r="C37" s="323" t="s">
        <v>38</v>
      </c>
      <c r="D37" s="324">
        <v>0</v>
      </c>
      <c r="E37" s="324">
        <v>0</v>
      </c>
      <c r="F37" s="329">
        <v>190000</v>
      </c>
      <c r="G37" s="325">
        <v>190000</v>
      </c>
      <c r="H37" s="325">
        <v>190000</v>
      </c>
      <c r="I37" s="325">
        <v>190000</v>
      </c>
      <c r="J37" s="325">
        <v>190000</v>
      </c>
      <c r="K37" s="315">
        <v>190000</v>
      </c>
      <c r="L37" s="324">
        <v>950000</v>
      </c>
    </row>
    <row r="38" spans="1:12" s="322" customFormat="1" ht="12.75" customHeight="1">
      <c r="A38" s="323" t="s">
        <v>342</v>
      </c>
      <c r="B38" s="323" t="s">
        <v>60</v>
      </c>
      <c r="C38" s="323" t="s">
        <v>74</v>
      </c>
      <c r="D38" s="324">
        <v>0</v>
      </c>
      <c r="E38" s="324">
        <v>0</v>
      </c>
      <c r="F38" s="329">
        <v>113113</v>
      </c>
      <c r="G38" s="325">
        <v>110000</v>
      </c>
      <c r="H38" s="325">
        <v>50000</v>
      </c>
      <c r="I38" s="325">
        <v>50000</v>
      </c>
      <c r="J38" s="325">
        <v>50000</v>
      </c>
      <c r="K38" s="315">
        <v>50000</v>
      </c>
      <c r="L38" s="324">
        <v>310000</v>
      </c>
    </row>
    <row r="39" spans="1:12" s="322" customFormat="1" ht="12.75" customHeight="1">
      <c r="A39" s="323" t="s">
        <v>342</v>
      </c>
      <c r="B39" s="323" t="s">
        <v>113</v>
      </c>
      <c r="C39" s="323" t="s">
        <v>126</v>
      </c>
      <c r="D39" s="324">
        <v>0</v>
      </c>
      <c r="E39" s="324">
        <v>0</v>
      </c>
      <c r="F39" s="329">
        <v>76000</v>
      </c>
      <c r="G39" s="325">
        <v>75000</v>
      </c>
      <c r="H39" s="325">
        <v>75000</v>
      </c>
      <c r="I39" s="325">
        <v>75000</v>
      </c>
      <c r="J39" s="325">
        <v>75000</v>
      </c>
      <c r="K39" s="315">
        <v>75000</v>
      </c>
      <c r="L39" s="324">
        <v>375000</v>
      </c>
    </row>
    <row r="40" spans="1:12" s="322" customFormat="1" ht="12.75" customHeight="1">
      <c r="A40" s="323" t="s">
        <v>211</v>
      </c>
      <c r="B40" s="323" t="s">
        <v>238</v>
      </c>
      <c r="C40" s="323" t="s">
        <v>185</v>
      </c>
      <c r="D40" s="324">
        <v>0</v>
      </c>
      <c r="E40" s="324">
        <v>0</v>
      </c>
      <c r="F40" s="329">
        <v>0</v>
      </c>
      <c r="G40" s="325">
        <v>0</v>
      </c>
      <c r="H40" s="325">
        <v>300000</v>
      </c>
      <c r="I40" s="325">
        <v>50000</v>
      </c>
      <c r="J40" s="325">
        <v>0</v>
      </c>
      <c r="K40" s="315">
        <v>0</v>
      </c>
      <c r="L40" s="324">
        <v>350000</v>
      </c>
    </row>
    <row r="41" spans="1:12" s="322" customFormat="1" ht="12.75" customHeight="1">
      <c r="A41" s="323" t="s">
        <v>342</v>
      </c>
      <c r="B41" s="323" t="s">
        <v>130</v>
      </c>
      <c r="C41" s="323" t="s">
        <v>80</v>
      </c>
      <c r="D41" s="324">
        <v>0</v>
      </c>
      <c r="E41" s="324">
        <v>0</v>
      </c>
      <c r="F41" s="329">
        <v>0</v>
      </c>
      <c r="G41" s="325"/>
      <c r="H41" s="325">
        <v>1000000</v>
      </c>
      <c r="I41" s="325">
        <v>0</v>
      </c>
      <c r="J41" s="325">
        <v>0</v>
      </c>
      <c r="K41" s="315">
        <v>0</v>
      </c>
      <c r="L41" s="324">
        <v>1000000</v>
      </c>
    </row>
    <row r="42" spans="1:12" s="322" customFormat="1" ht="12.75" customHeight="1">
      <c r="A42" s="323" t="s">
        <v>342</v>
      </c>
      <c r="B42" s="323" t="s">
        <v>129</v>
      </c>
      <c r="C42" s="323" t="s">
        <v>86</v>
      </c>
      <c r="D42" s="324">
        <v>0</v>
      </c>
      <c r="E42" s="324">
        <v>0</v>
      </c>
      <c r="F42" s="329">
        <v>0</v>
      </c>
      <c r="G42" s="325">
        <v>0</v>
      </c>
      <c r="H42" s="325">
        <v>0</v>
      </c>
      <c r="I42" s="325">
        <v>500000</v>
      </c>
      <c r="J42" s="325">
        <v>0</v>
      </c>
      <c r="K42" s="315">
        <v>0</v>
      </c>
      <c r="L42" s="324">
        <v>500000</v>
      </c>
    </row>
    <row r="43" spans="1:12" s="322" customFormat="1" ht="12.75" customHeight="1">
      <c r="A43" s="323" t="s">
        <v>342</v>
      </c>
      <c r="B43" s="323" t="s">
        <v>7</v>
      </c>
      <c r="C43" s="323" t="s">
        <v>75</v>
      </c>
      <c r="D43" s="324">
        <v>0</v>
      </c>
      <c r="E43" s="324">
        <v>0</v>
      </c>
      <c r="F43" s="329">
        <v>418600</v>
      </c>
      <c r="G43" s="325">
        <v>260000</v>
      </c>
      <c r="H43" s="325">
        <v>0</v>
      </c>
      <c r="I43" s="325">
        <v>0</v>
      </c>
      <c r="J43" s="325">
        <v>0</v>
      </c>
      <c r="K43" s="315">
        <v>0</v>
      </c>
      <c r="L43" s="324">
        <v>260000</v>
      </c>
    </row>
    <row r="44" spans="1:12" s="322" customFormat="1" ht="12.75" customHeight="1">
      <c r="A44" s="323" t="s">
        <v>342</v>
      </c>
      <c r="B44" s="323" t="s">
        <v>245</v>
      </c>
      <c r="C44" s="323" t="s">
        <v>244</v>
      </c>
      <c r="D44" s="324">
        <v>0</v>
      </c>
      <c r="E44" s="324">
        <v>0</v>
      </c>
      <c r="F44" s="329">
        <v>0</v>
      </c>
      <c r="G44" s="325">
        <v>73000</v>
      </c>
      <c r="H44" s="325">
        <v>0</v>
      </c>
      <c r="I44" s="325">
        <v>0</v>
      </c>
      <c r="J44" s="325">
        <v>0</v>
      </c>
      <c r="K44" s="315">
        <v>0</v>
      </c>
      <c r="L44" s="324">
        <v>73000</v>
      </c>
    </row>
    <row r="45" spans="1:12" s="322" customFormat="1" ht="12.75" customHeight="1">
      <c r="A45" s="323" t="s">
        <v>342</v>
      </c>
      <c r="B45" s="323" t="s">
        <v>247</v>
      </c>
      <c r="C45" s="323" t="s">
        <v>246</v>
      </c>
      <c r="D45" s="324">
        <v>0</v>
      </c>
      <c r="E45" s="324">
        <v>0</v>
      </c>
      <c r="F45" s="329">
        <v>0</v>
      </c>
      <c r="G45" s="325">
        <v>80000</v>
      </c>
      <c r="H45" s="325">
        <v>0</v>
      </c>
      <c r="I45" s="325">
        <v>0</v>
      </c>
      <c r="J45" s="325">
        <v>0</v>
      </c>
      <c r="K45" s="315">
        <v>0</v>
      </c>
      <c r="L45" s="324">
        <v>80000</v>
      </c>
    </row>
    <row r="46" spans="1:12" s="322" customFormat="1" ht="12.75" customHeight="1">
      <c r="A46" s="323" t="s">
        <v>342</v>
      </c>
      <c r="B46" s="323" t="s">
        <v>249</v>
      </c>
      <c r="C46" s="323" t="s">
        <v>248</v>
      </c>
      <c r="D46" s="324">
        <v>0</v>
      </c>
      <c r="E46" s="324">
        <v>0</v>
      </c>
      <c r="F46" s="329">
        <v>0</v>
      </c>
      <c r="G46" s="325">
        <v>0</v>
      </c>
      <c r="H46" s="325">
        <v>0</v>
      </c>
      <c r="I46" s="325">
        <v>0</v>
      </c>
      <c r="J46" s="325">
        <v>75000</v>
      </c>
      <c r="K46" s="315">
        <v>0</v>
      </c>
      <c r="L46" s="324">
        <v>75000</v>
      </c>
    </row>
    <row r="47" spans="1:12" s="322" customFormat="1" ht="12.75" customHeight="1">
      <c r="A47" s="323" t="s">
        <v>342</v>
      </c>
      <c r="B47" s="323" t="s">
        <v>251</v>
      </c>
      <c r="C47" s="323" t="s">
        <v>250</v>
      </c>
      <c r="D47" s="324">
        <v>0</v>
      </c>
      <c r="E47" s="324">
        <v>0</v>
      </c>
      <c r="F47" s="329">
        <v>0</v>
      </c>
      <c r="G47" s="325">
        <v>25000</v>
      </c>
      <c r="H47" s="325">
        <v>25000</v>
      </c>
      <c r="I47" s="325">
        <v>25000</v>
      </c>
      <c r="J47" s="325">
        <v>30000</v>
      </c>
      <c r="K47" s="315">
        <v>30000</v>
      </c>
      <c r="L47" s="324">
        <v>135000</v>
      </c>
    </row>
    <row r="48" spans="1:12" s="322" customFormat="1" ht="12.75" customHeight="1">
      <c r="A48" s="323" t="s">
        <v>217</v>
      </c>
      <c r="B48" s="323" t="s">
        <v>252</v>
      </c>
      <c r="C48" s="323" t="s">
        <v>177</v>
      </c>
      <c r="D48" s="324">
        <v>0</v>
      </c>
      <c r="E48" s="324">
        <v>0</v>
      </c>
      <c r="F48" s="329">
        <v>0</v>
      </c>
      <c r="G48" s="325">
        <v>50000</v>
      </c>
      <c r="H48" s="325">
        <v>0</v>
      </c>
      <c r="I48" s="325">
        <v>0</v>
      </c>
      <c r="J48" s="325">
        <v>0</v>
      </c>
      <c r="K48" s="315">
        <v>0</v>
      </c>
      <c r="L48" s="324">
        <v>50000</v>
      </c>
    </row>
    <row r="49" spans="1:12" s="322" customFormat="1" ht="12.75" customHeight="1">
      <c r="A49" s="323" t="s">
        <v>211</v>
      </c>
      <c r="B49" s="323" t="s">
        <v>254</v>
      </c>
      <c r="C49" s="323" t="s">
        <v>253</v>
      </c>
      <c r="D49" s="324">
        <v>0</v>
      </c>
      <c r="E49" s="324">
        <v>0</v>
      </c>
      <c r="F49" s="329">
        <v>0</v>
      </c>
      <c r="G49" s="325">
        <v>0</v>
      </c>
      <c r="H49" s="325">
        <v>0</v>
      </c>
      <c r="I49" s="325">
        <v>12000000</v>
      </c>
      <c r="J49" s="325">
        <v>0</v>
      </c>
      <c r="K49" s="315">
        <v>0</v>
      </c>
      <c r="L49" s="324">
        <v>12000000</v>
      </c>
    </row>
    <row r="50" spans="1:12" s="322" customFormat="1" ht="12.75" customHeight="1">
      <c r="A50" s="323" t="s">
        <v>217</v>
      </c>
      <c r="B50" s="323" t="s">
        <v>257</v>
      </c>
      <c r="C50" s="323" t="s">
        <v>179</v>
      </c>
      <c r="D50" s="324">
        <v>0</v>
      </c>
      <c r="E50" s="324">
        <v>0</v>
      </c>
      <c r="F50" s="329">
        <v>0</v>
      </c>
      <c r="G50" s="325">
        <v>0</v>
      </c>
      <c r="H50" s="325">
        <v>330000</v>
      </c>
      <c r="I50" s="325">
        <v>0</v>
      </c>
      <c r="J50" s="325">
        <v>0</v>
      </c>
      <c r="K50" s="315">
        <v>0</v>
      </c>
      <c r="L50" s="324">
        <v>330000</v>
      </c>
    </row>
    <row r="51" spans="1:12" s="322" customFormat="1" ht="12.75" customHeight="1">
      <c r="A51" s="323" t="s">
        <v>342</v>
      </c>
      <c r="B51" s="323" t="s">
        <v>259</v>
      </c>
      <c r="C51" s="323" t="s">
        <v>258</v>
      </c>
      <c r="D51" s="324">
        <v>0</v>
      </c>
      <c r="E51" s="324">
        <v>0</v>
      </c>
      <c r="F51" s="329">
        <v>0</v>
      </c>
      <c r="G51" s="325">
        <v>0</v>
      </c>
      <c r="H51" s="325">
        <v>0</v>
      </c>
      <c r="I51" s="325">
        <v>1750000</v>
      </c>
      <c r="J51" s="325">
        <v>0</v>
      </c>
      <c r="K51" s="315">
        <v>0</v>
      </c>
      <c r="L51" s="324">
        <v>1750000</v>
      </c>
    </row>
    <row r="52" spans="1:12" s="322" customFormat="1" ht="12.75" customHeight="1">
      <c r="A52" s="323" t="s">
        <v>342</v>
      </c>
      <c r="B52" s="323" t="s">
        <v>261</v>
      </c>
      <c r="C52" s="323" t="s">
        <v>260</v>
      </c>
      <c r="D52" s="324">
        <v>0</v>
      </c>
      <c r="E52" s="324">
        <v>0</v>
      </c>
      <c r="F52" s="329">
        <v>0</v>
      </c>
      <c r="G52" s="325">
        <v>0</v>
      </c>
      <c r="H52" s="325">
        <v>0</v>
      </c>
      <c r="I52" s="325">
        <v>70000</v>
      </c>
      <c r="J52" s="325">
        <v>0</v>
      </c>
      <c r="K52" s="315">
        <v>0</v>
      </c>
      <c r="L52" s="324">
        <v>70000</v>
      </c>
    </row>
    <row r="53" spans="1:12" s="322" customFormat="1" ht="12.75" customHeight="1">
      <c r="A53" s="323" t="s">
        <v>342</v>
      </c>
      <c r="B53" s="323" t="s">
        <v>272</v>
      </c>
      <c r="C53" s="323" t="s">
        <v>194</v>
      </c>
      <c r="D53" s="324">
        <v>0</v>
      </c>
      <c r="E53" s="324">
        <v>0</v>
      </c>
      <c r="F53" s="329">
        <v>0</v>
      </c>
      <c r="G53" s="325">
        <v>100000</v>
      </c>
      <c r="H53" s="325">
        <v>100000</v>
      </c>
      <c r="I53" s="325">
        <v>100000</v>
      </c>
      <c r="J53" s="325">
        <v>100000</v>
      </c>
      <c r="K53" s="315">
        <v>50000</v>
      </c>
      <c r="L53" s="324">
        <v>450000</v>
      </c>
    </row>
    <row r="54" spans="1:12" s="322" customFormat="1" ht="12.75" customHeight="1">
      <c r="A54" s="323" t="s">
        <v>342</v>
      </c>
      <c r="B54" s="323" t="s">
        <v>274</v>
      </c>
      <c r="C54" s="323" t="s">
        <v>273</v>
      </c>
      <c r="D54" s="324">
        <v>0</v>
      </c>
      <c r="E54" s="324">
        <v>0</v>
      </c>
      <c r="F54" s="329">
        <v>0</v>
      </c>
      <c r="G54" s="325">
        <v>0</v>
      </c>
      <c r="H54" s="325">
        <v>0</v>
      </c>
      <c r="I54" s="325">
        <v>0</v>
      </c>
      <c r="J54" s="325">
        <v>0</v>
      </c>
      <c r="K54" s="315">
        <v>300000</v>
      </c>
      <c r="L54" s="324">
        <v>300000</v>
      </c>
    </row>
    <row r="55" spans="1:12" s="322" customFormat="1" ht="12.75" customHeight="1">
      <c r="A55" s="323" t="s">
        <v>342</v>
      </c>
      <c r="B55" s="323" t="s">
        <v>276</v>
      </c>
      <c r="C55" s="323" t="s">
        <v>275</v>
      </c>
      <c r="D55" s="324">
        <v>0</v>
      </c>
      <c r="E55" s="324">
        <v>0</v>
      </c>
      <c r="F55" s="329">
        <v>0</v>
      </c>
      <c r="G55" s="325">
        <v>400000</v>
      </c>
      <c r="H55" s="325">
        <v>0</v>
      </c>
      <c r="I55" s="325">
        <v>0</v>
      </c>
      <c r="J55" s="325">
        <v>0</v>
      </c>
      <c r="K55" s="315">
        <v>0</v>
      </c>
      <c r="L55" s="324">
        <v>400000</v>
      </c>
    </row>
    <row r="56" spans="1:12" s="322" customFormat="1" ht="12.75" customHeight="1">
      <c r="A56" s="323" t="s">
        <v>342</v>
      </c>
      <c r="B56" s="323" t="s">
        <v>279</v>
      </c>
      <c r="C56" s="323" t="s">
        <v>189</v>
      </c>
      <c r="D56" s="324">
        <v>0</v>
      </c>
      <c r="E56" s="324">
        <v>0</v>
      </c>
      <c r="F56" s="329">
        <v>0</v>
      </c>
      <c r="G56" s="325">
        <v>150000</v>
      </c>
      <c r="H56" s="325">
        <v>75000</v>
      </c>
      <c r="I56" s="325">
        <v>75000</v>
      </c>
      <c r="J56" s="325">
        <v>75000</v>
      </c>
      <c r="K56" s="315">
        <v>75000</v>
      </c>
      <c r="L56" s="324">
        <v>450000</v>
      </c>
    </row>
    <row r="57" spans="1:12" s="322" customFormat="1" ht="12.75" customHeight="1">
      <c r="A57" s="323" t="s">
        <v>342</v>
      </c>
      <c r="B57" s="323" t="s">
        <v>123</v>
      </c>
      <c r="C57" s="323" t="s">
        <v>16</v>
      </c>
      <c r="D57" s="324">
        <v>0</v>
      </c>
      <c r="E57" s="324">
        <v>6598.08</v>
      </c>
      <c r="F57" s="329">
        <v>903295</v>
      </c>
      <c r="G57" s="325">
        <v>300000</v>
      </c>
      <c r="H57" s="325">
        <v>600000</v>
      </c>
      <c r="I57" s="325">
        <v>300000</v>
      </c>
      <c r="J57" s="325">
        <v>300000</v>
      </c>
      <c r="K57" s="315">
        <v>300000</v>
      </c>
      <c r="L57" s="324">
        <v>1800000</v>
      </c>
    </row>
    <row r="58" spans="1:12" s="322" customFormat="1" ht="12.75" customHeight="1">
      <c r="A58" s="323" t="s">
        <v>211</v>
      </c>
      <c r="B58" s="323" t="s">
        <v>281</v>
      </c>
      <c r="C58" s="323" t="s">
        <v>280</v>
      </c>
      <c r="D58" s="324">
        <v>0</v>
      </c>
      <c r="E58" s="324">
        <v>0</v>
      </c>
      <c r="F58" s="329">
        <v>0</v>
      </c>
      <c r="G58" s="325">
        <v>40000</v>
      </c>
      <c r="H58" s="325">
        <v>40000</v>
      </c>
      <c r="I58" s="325">
        <v>40000</v>
      </c>
      <c r="J58" s="325">
        <v>40000</v>
      </c>
      <c r="K58" s="315">
        <v>0</v>
      </c>
      <c r="L58" s="324">
        <v>160000</v>
      </c>
    </row>
    <row r="59" spans="1:12" s="322" customFormat="1" ht="12.75" customHeight="1">
      <c r="A59" s="323" t="s">
        <v>211</v>
      </c>
      <c r="B59" s="323" t="s">
        <v>102</v>
      </c>
      <c r="C59" s="323" t="s">
        <v>138</v>
      </c>
      <c r="D59" s="324">
        <v>2441</v>
      </c>
      <c r="E59" s="324">
        <v>15006.19</v>
      </c>
      <c r="F59" s="329">
        <v>4201428</v>
      </c>
      <c r="G59" s="325">
        <v>1750000</v>
      </c>
      <c r="H59" s="325">
        <v>2750000</v>
      </c>
      <c r="I59" s="325">
        <v>1800000</v>
      </c>
      <c r="J59" s="325">
        <v>2400000</v>
      </c>
      <c r="K59" s="315">
        <v>500000</v>
      </c>
      <c r="L59" s="324">
        <v>9200000</v>
      </c>
    </row>
    <row r="60" spans="1:12" s="322" customFormat="1" ht="12.75" customHeight="1">
      <c r="A60" s="323" t="s">
        <v>342</v>
      </c>
      <c r="B60" s="323" t="s">
        <v>64</v>
      </c>
      <c r="C60" s="323" t="s">
        <v>120</v>
      </c>
      <c r="D60" s="324">
        <v>0</v>
      </c>
      <c r="E60" s="324">
        <v>0</v>
      </c>
      <c r="F60" s="329">
        <v>218767</v>
      </c>
      <c r="G60" s="325">
        <v>148113</v>
      </c>
      <c r="H60" s="325">
        <v>159654</v>
      </c>
      <c r="I60" s="325">
        <v>128036</v>
      </c>
      <c r="J60" s="325">
        <v>179575</v>
      </c>
      <c r="K60" s="315">
        <v>199365</v>
      </c>
      <c r="L60" s="324">
        <v>814743</v>
      </c>
    </row>
    <row r="61" spans="1:12" s="322" customFormat="1" ht="12.75" customHeight="1">
      <c r="A61" s="323" t="s">
        <v>342</v>
      </c>
      <c r="B61" s="323" t="s">
        <v>284</v>
      </c>
      <c r="C61" s="323" t="s">
        <v>139</v>
      </c>
      <c r="D61" s="324">
        <v>0</v>
      </c>
      <c r="E61" s="324">
        <v>0</v>
      </c>
      <c r="F61" s="329">
        <v>105700</v>
      </c>
      <c r="G61" s="325">
        <v>87000</v>
      </c>
      <c r="H61" s="325">
        <v>300000</v>
      </c>
      <c r="I61" s="325">
        <v>85000</v>
      </c>
      <c r="J61" s="325">
        <v>235000</v>
      </c>
      <c r="K61" s="315">
        <v>85000</v>
      </c>
      <c r="L61" s="324">
        <v>792000</v>
      </c>
    </row>
    <row r="62" spans="1:12" s="189" customFormat="1" ht="13.5" customHeight="1">
      <c r="A62" s="191" t="s">
        <v>342</v>
      </c>
      <c r="B62" s="342">
        <v>40893300100</v>
      </c>
      <c r="C62" s="340" t="s">
        <v>270</v>
      </c>
      <c r="D62" s="341"/>
      <c r="E62" s="341"/>
      <c r="F62" s="341"/>
      <c r="G62" s="376">
        <v>100000</v>
      </c>
      <c r="H62" s="376">
        <v>100000</v>
      </c>
      <c r="I62" s="376">
        <v>100000</v>
      </c>
      <c r="J62" s="376">
        <v>100000</v>
      </c>
      <c r="K62" s="376">
        <v>100000</v>
      </c>
      <c r="L62" s="341">
        <f>SUM(G62:K62)</f>
        <v>500000</v>
      </c>
    </row>
    <row r="63" spans="1:12" s="189" customFormat="1" ht="13.5" customHeight="1">
      <c r="A63" s="191" t="s">
        <v>342</v>
      </c>
      <c r="B63" s="191" t="s">
        <v>508</v>
      </c>
      <c r="C63" s="191" t="s">
        <v>733</v>
      </c>
      <c r="D63" s="192">
        <v>0</v>
      </c>
      <c r="E63" s="192">
        <v>0</v>
      </c>
      <c r="F63" s="192">
        <v>0</v>
      </c>
      <c r="G63" s="377">
        <v>0</v>
      </c>
      <c r="H63" s="377">
        <v>0</v>
      </c>
      <c r="I63" s="377">
        <v>0</v>
      </c>
      <c r="J63" s="377">
        <v>0</v>
      </c>
      <c r="K63" s="377">
        <v>600000</v>
      </c>
      <c r="L63" s="192">
        <f t="shared" ref="L63" si="0">SUM(G63:K63)</f>
        <v>600000</v>
      </c>
    </row>
    <row r="64" spans="1:12" s="322" customFormat="1" ht="12.75" customHeight="1">
      <c r="A64" s="326" t="s">
        <v>726</v>
      </c>
      <c r="B64" s="326"/>
      <c r="C64" s="326"/>
      <c r="D64" s="327">
        <f>SUM(D7:D63)</f>
        <v>197850.6</v>
      </c>
      <c r="E64" s="327">
        <f t="shared" ref="E64:L64" si="1">SUM(E7:E63)</f>
        <v>284712.52</v>
      </c>
      <c r="F64" s="327">
        <f t="shared" si="1"/>
        <v>10493971</v>
      </c>
      <c r="G64" s="327">
        <f t="shared" si="1"/>
        <v>8335447</v>
      </c>
      <c r="H64" s="327">
        <f t="shared" si="1"/>
        <v>9814988</v>
      </c>
      <c r="I64" s="327">
        <f t="shared" si="1"/>
        <v>22784870</v>
      </c>
      <c r="J64" s="327">
        <f t="shared" si="1"/>
        <v>8596409</v>
      </c>
      <c r="K64" s="327">
        <f t="shared" si="1"/>
        <v>8089099</v>
      </c>
      <c r="L64" s="327">
        <f t="shared" si="1"/>
        <v>57620813</v>
      </c>
    </row>
    <row r="65" spans="1:11" ht="12.75" customHeight="1">
      <c r="A65" s="316"/>
      <c r="B65" s="316"/>
      <c r="C65" s="316"/>
      <c r="D65" s="316"/>
      <c r="E65" s="316"/>
      <c r="F65" s="317"/>
      <c r="G65" s="317"/>
      <c r="H65" s="317"/>
      <c r="I65" s="317"/>
      <c r="J65" s="317"/>
      <c r="K65" s="319"/>
    </row>
  </sheetData>
  <autoFilter ref="A6:L64"/>
  <mergeCells count="4">
    <mergeCell ref="A1:K1"/>
    <mergeCell ref="A2:K2"/>
    <mergeCell ref="A3:K3"/>
    <mergeCell ref="A4:K4"/>
  </mergeCells>
  <printOptions gridLines="1"/>
  <pageMargins left="0.25" right="0.25" top="1" bottom="1" header="0.5" footer="0.5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topLeftCell="A2" workbookViewId="0">
      <selection activeCell="A19" sqref="A19"/>
    </sheetView>
  </sheetViews>
  <sheetFormatPr defaultColWidth="9.109375" defaultRowHeight="13.2"/>
  <cols>
    <col min="1" max="1" width="24.5546875" style="307" bestFit="1" customWidth="1"/>
    <col min="2" max="2" width="15.109375" style="307" customWidth="1"/>
    <col min="3" max="3" width="9.109375" style="307"/>
    <col min="4" max="4" width="31" style="307" bestFit="1" customWidth="1"/>
    <col min="5" max="8" width="11.109375" style="307" customWidth="1"/>
    <col min="9" max="9" width="14.44140625" style="307" customWidth="1"/>
    <col min="10" max="10" width="11.6640625" style="307" customWidth="1"/>
    <col min="11" max="16384" width="9.109375" style="307"/>
  </cols>
  <sheetData>
    <row r="1" spans="1:10" ht="21.75" customHeight="1">
      <c r="A1" s="512" t="s">
        <v>728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21.75" customHeight="1">
      <c r="A2" s="512" t="s">
        <v>729</v>
      </c>
      <c r="B2" s="513"/>
      <c r="C2" s="513"/>
      <c r="D2" s="513"/>
      <c r="E2" s="513"/>
      <c r="F2" s="513"/>
      <c r="G2" s="513"/>
      <c r="H2" s="513"/>
      <c r="I2" s="513"/>
      <c r="J2" s="513"/>
    </row>
    <row r="3" spans="1:10" ht="21.75" customHeight="1">
      <c r="A3" s="512" t="s">
        <v>730</v>
      </c>
      <c r="B3" s="513"/>
      <c r="C3" s="513"/>
      <c r="D3" s="513"/>
      <c r="E3" s="513"/>
      <c r="F3" s="513"/>
      <c r="G3" s="513"/>
      <c r="H3" s="513"/>
      <c r="I3" s="513"/>
      <c r="J3" s="513"/>
    </row>
    <row r="4" spans="1:10" ht="21.75" customHeight="1">
      <c r="A4" s="512" t="s">
        <v>731</v>
      </c>
      <c r="B4" s="513"/>
      <c r="C4" s="513"/>
      <c r="D4" s="513"/>
      <c r="E4" s="513"/>
      <c r="F4" s="513"/>
      <c r="G4" s="513"/>
      <c r="H4" s="513"/>
      <c r="I4" s="513"/>
      <c r="J4" s="513"/>
    </row>
    <row r="5" spans="1:10" ht="39.6">
      <c r="A5" s="308" t="s">
        <v>198</v>
      </c>
      <c r="B5" s="308" t="s">
        <v>118</v>
      </c>
      <c r="C5" s="308" t="s">
        <v>90</v>
      </c>
      <c r="D5" s="308" t="s">
        <v>97</v>
      </c>
      <c r="E5" s="308" t="s">
        <v>720</v>
      </c>
      <c r="F5" s="308" t="s">
        <v>721</v>
      </c>
      <c r="G5" s="308" t="s">
        <v>722</v>
      </c>
      <c r="H5" s="308" t="s">
        <v>723</v>
      </c>
      <c r="I5" s="308" t="s">
        <v>724</v>
      </c>
      <c r="J5" s="308" t="s">
        <v>732</v>
      </c>
    </row>
    <row r="6" spans="1:10" ht="12.75" customHeight="1">
      <c r="A6" s="309" t="s">
        <v>206</v>
      </c>
      <c r="B6" s="309" t="s">
        <v>39</v>
      </c>
      <c r="C6" s="309" t="s">
        <v>31</v>
      </c>
      <c r="D6" s="309" t="s">
        <v>88</v>
      </c>
      <c r="E6" s="310">
        <v>250000</v>
      </c>
      <c r="F6" s="310">
        <v>250000</v>
      </c>
      <c r="G6" s="310">
        <v>250000</v>
      </c>
      <c r="H6" s="310">
        <v>250000</v>
      </c>
      <c r="I6" s="310">
        <v>250000</v>
      </c>
      <c r="J6" s="310">
        <v>1250000</v>
      </c>
    </row>
    <row r="7" spans="1:10" ht="12.75" customHeight="1">
      <c r="A7" s="309" t="s">
        <v>206</v>
      </c>
      <c r="B7" s="309" t="s">
        <v>20</v>
      </c>
      <c r="C7" s="309" t="s">
        <v>31</v>
      </c>
      <c r="D7" s="309" t="s">
        <v>96</v>
      </c>
      <c r="E7" s="310">
        <v>400000</v>
      </c>
      <c r="F7" s="310">
        <v>400000</v>
      </c>
      <c r="G7" s="310">
        <v>400000</v>
      </c>
      <c r="H7" s="310">
        <v>400000</v>
      </c>
      <c r="I7" s="310">
        <v>400000</v>
      </c>
      <c r="J7" s="310">
        <v>2000000</v>
      </c>
    </row>
    <row r="8" spans="1:10" ht="12.75" customHeight="1">
      <c r="A8" s="309" t="s">
        <v>206</v>
      </c>
      <c r="B8" s="309" t="s">
        <v>99</v>
      </c>
      <c r="C8" s="309" t="s">
        <v>31</v>
      </c>
      <c r="D8" s="309" t="s">
        <v>128</v>
      </c>
      <c r="E8" s="310">
        <v>250000</v>
      </c>
      <c r="F8" s="310">
        <v>250000</v>
      </c>
      <c r="G8" s="310">
        <v>250000</v>
      </c>
      <c r="H8" s="310">
        <v>250000</v>
      </c>
      <c r="I8" s="310">
        <v>250000</v>
      </c>
      <c r="J8" s="310">
        <v>1250000</v>
      </c>
    </row>
    <row r="9" spans="1:10" ht="12.75" customHeight="1">
      <c r="A9" s="309" t="s">
        <v>206</v>
      </c>
      <c r="B9" s="309" t="s">
        <v>15</v>
      </c>
      <c r="C9" s="309" t="s">
        <v>31</v>
      </c>
      <c r="D9" s="309" t="s">
        <v>66</v>
      </c>
      <c r="E9" s="310">
        <v>280000</v>
      </c>
      <c r="F9" s="310">
        <v>280000</v>
      </c>
      <c r="G9" s="310">
        <v>280000</v>
      </c>
      <c r="H9" s="310">
        <v>280000</v>
      </c>
      <c r="I9" s="310">
        <v>280000</v>
      </c>
      <c r="J9" s="310">
        <v>1400000</v>
      </c>
    </row>
    <row r="10" spans="1:10" ht="12.75" customHeight="1">
      <c r="A10" s="311" t="s">
        <v>726</v>
      </c>
      <c r="B10" s="311"/>
      <c r="C10" s="311"/>
      <c r="D10" s="311"/>
      <c r="E10" s="312">
        <v>1180000</v>
      </c>
      <c r="F10" s="312">
        <v>1180000</v>
      </c>
      <c r="G10" s="312">
        <v>1180000</v>
      </c>
      <c r="H10" s="312">
        <v>1180000</v>
      </c>
      <c r="I10" s="312">
        <v>1180000</v>
      </c>
      <c r="J10" s="312">
        <v>5900000</v>
      </c>
    </row>
  </sheetData>
  <mergeCells count="4">
    <mergeCell ref="A1:J1"/>
    <mergeCell ref="A2:J2"/>
    <mergeCell ref="A3:J3"/>
    <mergeCell ref="A4:J4"/>
  </mergeCells>
  <pageMargins left="0.25" right="0.25" top="1" bottom="1" header="0.5" footer="0.5"/>
  <pageSetup paperSize="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2"/>
  <sheetViews>
    <sheetView topLeftCell="A46" workbookViewId="0">
      <selection activeCell="D81" sqref="D81"/>
    </sheetView>
  </sheetViews>
  <sheetFormatPr defaultColWidth="9.109375" defaultRowHeight="13.8"/>
  <cols>
    <col min="1" max="1" width="16.44140625" style="322" customWidth="1"/>
    <col min="2" max="2" width="31" style="322" bestFit="1" customWidth="1"/>
    <col min="3" max="3" width="7.109375" style="322" bestFit="1" customWidth="1"/>
    <col min="4" max="4" width="10.44140625" style="322" bestFit="1" customWidth="1"/>
    <col min="5" max="5" width="10" style="322" bestFit="1" customWidth="1"/>
    <col min="6" max="6" width="12.33203125" style="331" bestFit="1" customWidth="1"/>
    <col min="7" max="7" width="9.44140625" style="331" bestFit="1" customWidth="1"/>
    <col min="8" max="9" width="10.44140625" style="331" bestFit="1" customWidth="1"/>
    <col min="10" max="10" width="9" style="332" bestFit="1" customWidth="1"/>
    <col min="11" max="11" width="9.33203125" style="331" bestFit="1" customWidth="1"/>
    <col min="12" max="12" width="11" style="322" bestFit="1" customWidth="1"/>
    <col min="13" max="16384" width="9.109375" style="322"/>
  </cols>
  <sheetData>
    <row r="1" spans="1:12" ht="21.75" customHeight="1">
      <c r="A1" s="514" t="s">
        <v>741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30.6">
      <c r="A2" s="320" t="s">
        <v>118</v>
      </c>
      <c r="B2" s="320" t="s">
        <v>97</v>
      </c>
      <c r="C2" s="320" t="s">
        <v>734</v>
      </c>
      <c r="D2" s="320" t="s">
        <v>735</v>
      </c>
      <c r="E2" s="320" t="s">
        <v>736</v>
      </c>
      <c r="F2" s="348" t="s">
        <v>720</v>
      </c>
      <c r="G2" s="348" t="s">
        <v>721</v>
      </c>
      <c r="H2" s="348" t="s">
        <v>722</v>
      </c>
      <c r="I2" s="348" t="s">
        <v>723</v>
      </c>
      <c r="J2" s="349" t="s">
        <v>724</v>
      </c>
      <c r="K2" s="321" t="s">
        <v>737</v>
      </c>
    </row>
    <row r="3" spans="1:12">
      <c r="A3" s="328" t="s">
        <v>211</v>
      </c>
      <c r="B3" s="328"/>
      <c r="F3" s="350"/>
      <c r="G3" s="350"/>
      <c r="H3" s="350"/>
      <c r="I3" s="350"/>
      <c r="J3" s="351"/>
    </row>
    <row r="4" spans="1:12" ht="12.75" customHeight="1">
      <c r="A4" s="323" t="s">
        <v>6</v>
      </c>
      <c r="B4" s="323" t="s">
        <v>117</v>
      </c>
      <c r="C4" s="324">
        <v>5249.35</v>
      </c>
      <c r="D4" s="324">
        <v>2227</v>
      </c>
      <c r="E4" s="329">
        <v>150899</v>
      </c>
      <c r="F4" s="352">
        <v>240000</v>
      </c>
      <c r="G4" s="352">
        <v>150000</v>
      </c>
      <c r="H4" s="352">
        <v>150000</v>
      </c>
      <c r="I4" s="352">
        <v>150000</v>
      </c>
      <c r="J4" s="353">
        <v>150000</v>
      </c>
      <c r="K4" s="325">
        <v>840000</v>
      </c>
    </row>
    <row r="5" spans="1:12" ht="12.75" customHeight="1">
      <c r="A5" s="323" t="s">
        <v>94</v>
      </c>
      <c r="B5" s="323" t="s">
        <v>47</v>
      </c>
      <c r="C5" s="324">
        <v>0</v>
      </c>
      <c r="D5" s="324">
        <v>0</v>
      </c>
      <c r="E5" s="329">
        <v>59936</v>
      </c>
      <c r="F5" s="352">
        <v>100000</v>
      </c>
      <c r="G5" s="352">
        <v>50000</v>
      </c>
      <c r="H5" s="352">
        <v>50000</v>
      </c>
      <c r="I5" s="352">
        <v>50000</v>
      </c>
      <c r="J5" s="353">
        <v>50000</v>
      </c>
      <c r="K5" s="325">
        <v>300000</v>
      </c>
    </row>
    <row r="6" spans="1:12" ht="12.75" customHeight="1">
      <c r="A6" s="323" t="s">
        <v>232</v>
      </c>
      <c r="B6" s="323" t="s">
        <v>231</v>
      </c>
      <c r="C6" s="324">
        <v>0</v>
      </c>
      <c r="D6" s="324">
        <v>0</v>
      </c>
      <c r="E6" s="329">
        <v>10000</v>
      </c>
      <c r="F6" s="352">
        <v>10000</v>
      </c>
      <c r="G6" s="352">
        <v>10000</v>
      </c>
      <c r="H6" s="352">
        <v>10000</v>
      </c>
      <c r="I6" s="352">
        <v>10000</v>
      </c>
      <c r="J6" s="353">
        <v>10000</v>
      </c>
      <c r="K6" s="325">
        <v>50000</v>
      </c>
    </row>
    <row r="7" spans="1:12" ht="12.75" customHeight="1">
      <c r="A7" s="323" t="s">
        <v>238</v>
      </c>
      <c r="B7" s="323" t="s">
        <v>185</v>
      </c>
      <c r="C7" s="324">
        <v>0</v>
      </c>
      <c r="D7" s="324">
        <v>0</v>
      </c>
      <c r="E7" s="329">
        <v>0</v>
      </c>
      <c r="F7" s="352">
        <v>0</v>
      </c>
      <c r="G7" s="352">
        <v>300000</v>
      </c>
      <c r="H7" s="352">
        <v>50000</v>
      </c>
      <c r="I7" s="352">
        <v>0</v>
      </c>
      <c r="J7" s="353">
        <v>0</v>
      </c>
      <c r="K7" s="325">
        <v>350000</v>
      </c>
    </row>
    <row r="8" spans="1:12" ht="12.75" customHeight="1">
      <c r="A8" s="323" t="s">
        <v>254</v>
      </c>
      <c r="B8" s="323" t="s">
        <v>253</v>
      </c>
      <c r="C8" s="324">
        <v>0</v>
      </c>
      <c r="D8" s="324">
        <v>0</v>
      </c>
      <c r="E8" s="329">
        <v>0</v>
      </c>
      <c r="F8" s="352">
        <v>0</v>
      </c>
      <c r="G8" s="352">
        <v>0</v>
      </c>
      <c r="H8" s="352">
        <v>12000000</v>
      </c>
      <c r="I8" s="352">
        <v>0</v>
      </c>
      <c r="J8" s="353">
        <v>0</v>
      </c>
      <c r="K8" s="325">
        <v>12000000</v>
      </c>
    </row>
    <row r="9" spans="1:12" ht="12.75" customHeight="1">
      <c r="A9" s="323" t="s">
        <v>281</v>
      </c>
      <c r="B9" s="323" t="s">
        <v>280</v>
      </c>
      <c r="C9" s="324">
        <v>0</v>
      </c>
      <c r="D9" s="324">
        <v>0</v>
      </c>
      <c r="E9" s="329">
        <v>0</v>
      </c>
      <c r="F9" s="352">
        <v>40000</v>
      </c>
      <c r="G9" s="352">
        <v>40000</v>
      </c>
      <c r="H9" s="352">
        <v>40000</v>
      </c>
      <c r="I9" s="352">
        <v>40000</v>
      </c>
      <c r="J9" s="353">
        <v>0</v>
      </c>
      <c r="K9" s="325">
        <v>160000</v>
      </c>
    </row>
    <row r="10" spans="1:12" ht="12.75" customHeight="1">
      <c r="A10" s="323" t="s">
        <v>102</v>
      </c>
      <c r="B10" s="339" t="s">
        <v>138</v>
      </c>
      <c r="C10" s="333">
        <v>2441</v>
      </c>
      <c r="D10" s="333">
        <v>15006.19</v>
      </c>
      <c r="E10" s="334">
        <v>4201428</v>
      </c>
      <c r="F10" s="354">
        <v>1750000</v>
      </c>
      <c r="G10" s="354">
        <v>2750000</v>
      </c>
      <c r="H10" s="354">
        <v>1800000</v>
      </c>
      <c r="I10" s="354">
        <v>2400000</v>
      </c>
      <c r="J10" s="355">
        <v>500000</v>
      </c>
      <c r="K10" s="335">
        <v>9200000</v>
      </c>
    </row>
    <row r="11" spans="1:12" s="362" customFormat="1" ht="12.75" customHeight="1">
      <c r="A11" s="357"/>
      <c r="B11" s="358" t="s">
        <v>740</v>
      </c>
      <c r="C11" s="359">
        <f>SUM(C4:C10)</f>
        <v>7690.35</v>
      </c>
      <c r="D11" s="359">
        <f t="shared" ref="D11:K11" si="0">SUM(D4:D10)</f>
        <v>17233.190000000002</v>
      </c>
      <c r="E11" s="359">
        <f t="shared" si="0"/>
        <v>4422263</v>
      </c>
      <c r="F11" s="360">
        <f t="shared" si="0"/>
        <v>2140000</v>
      </c>
      <c r="G11" s="360">
        <f t="shared" si="0"/>
        <v>3300000</v>
      </c>
      <c r="H11" s="360">
        <f t="shared" si="0"/>
        <v>14100000</v>
      </c>
      <c r="I11" s="360">
        <f t="shared" si="0"/>
        <v>2650000</v>
      </c>
      <c r="J11" s="360">
        <f t="shared" si="0"/>
        <v>710000</v>
      </c>
      <c r="K11" s="361">
        <f t="shared" si="0"/>
        <v>22900000</v>
      </c>
    </row>
    <row r="12" spans="1:12">
      <c r="A12" s="328" t="s">
        <v>216</v>
      </c>
      <c r="B12" s="328"/>
      <c r="F12" s="350"/>
      <c r="G12" s="350"/>
      <c r="H12" s="350"/>
      <c r="I12" s="350"/>
      <c r="J12" s="351"/>
    </row>
    <row r="13" spans="1:12" ht="12.75" customHeight="1">
      <c r="A13" s="323" t="s">
        <v>46</v>
      </c>
      <c r="B13" s="339" t="s">
        <v>22</v>
      </c>
      <c r="C13" s="333">
        <v>0</v>
      </c>
      <c r="D13" s="333">
        <v>0</v>
      </c>
      <c r="E13" s="334">
        <v>90363</v>
      </c>
      <c r="F13" s="354">
        <v>58334</v>
      </c>
      <c r="G13" s="354">
        <v>58334</v>
      </c>
      <c r="H13" s="354">
        <v>58334</v>
      </c>
      <c r="I13" s="354">
        <v>58334</v>
      </c>
      <c r="J13" s="355">
        <v>58334</v>
      </c>
      <c r="K13" s="335">
        <v>291670</v>
      </c>
    </row>
    <row r="14" spans="1:12" s="362" customFormat="1" ht="12.75" customHeight="1">
      <c r="A14" s="357"/>
      <c r="B14" s="358" t="s">
        <v>740</v>
      </c>
      <c r="C14" s="359">
        <f>SUM(C13)</f>
        <v>0</v>
      </c>
      <c r="D14" s="359">
        <f t="shared" ref="D14:K14" si="1">SUM(D13)</f>
        <v>0</v>
      </c>
      <c r="E14" s="359">
        <f t="shared" si="1"/>
        <v>90363</v>
      </c>
      <c r="F14" s="360">
        <f t="shared" si="1"/>
        <v>58334</v>
      </c>
      <c r="G14" s="360">
        <f t="shared" si="1"/>
        <v>58334</v>
      </c>
      <c r="H14" s="360">
        <f t="shared" si="1"/>
        <v>58334</v>
      </c>
      <c r="I14" s="360">
        <f t="shared" si="1"/>
        <v>58334</v>
      </c>
      <c r="J14" s="360">
        <f t="shared" si="1"/>
        <v>58334</v>
      </c>
      <c r="K14" s="361">
        <f t="shared" si="1"/>
        <v>291670</v>
      </c>
    </row>
    <row r="15" spans="1:12">
      <c r="A15" s="328" t="s">
        <v>230</v>
      </c>
      <c r="B15" s="328"/>
      <c r="F15" s="350"/>
      <c r="G15" s="350"/>
      <c r="H15" s="350"/>
      <c r="I15" s="350"/>
      <c r="J15" s="351"/>
    </row>
    <row r="16" spans="1:12" ht="12.75" customHeight="1">
      <c r="A16" s="323" t="s">
        <v>18</v>
      </c>
      <c r="B16" s="323" t="s">
        <v>21</v>
      </c>
      <c r="C16" s="324">
        <v>1867.44</v>
      </c>
      <c r="D16" s="324">
        <v>2940.85</v>
      </c>
      <c r="E16" s="329">
        <v>25000</v>
      </c>
      <c r="F16" s="352">
        <v>25000</v>
      </c>
      <c r="G16" s="352">
        <v>25000</v>
      </c>
      <c r="H16" s="352">
        <v>25000</v>
      </c>
      <c r="I16" s="352">
        <v>25000</v>
      </c>
      <c r="J16" s="353">
        <v>25000</v>
      </c>
      <c r="K16" s="325">
        <v>125000</v>
      </c>
    </row>
    <row r="17" spans="1:11" ht="12.75" customHeight="1">
      <c r="A17" s="323" t="s">
        <v>19</v>
      </c>
      <c r="B17" s="323" t="s">
        <v>5</v>
      </c>
      <c r="C17" s="324">
        <v>0</v>
      </c>
      <c r="D17" s="324">
        <v>0</v>
      </c>
      <c r="E17" s="329">
        <v>25000</v>
      </c>
      <c r="F17" s="352">
        <v>35000</v>
      </c>
      <c r="G17" s="352">
        <v>35000</v>
      </c>
      <c r="H17" s="352">
        <v>35000</v>
      </c>
      <c r="I17" s="352">
        <v>35000</v>
      </c>
      <c r="J17" s="353">
        <v>35000</v>
      </c>
      <c r="K17" s="325">
        <v>175000</v>
      </c>
    </row>
    <row r="18" spans="1:11" ht="12.75" customHeight="1">
      <c r="A18" s="323" t="s">
        <v>35</v>
      </c>
      <c r="B18" s="339" t="s">
        <v>38</v>
      </c>
      <c r="C18" s="333">
        <v>0</v>
      </c>
      <c r="D18" s="333">
        <v>0</v>
      </c>
      <c r="E18" s="334">
        <v>190000</v>
      </c>
      <c r="F18" s="354">
        <v>190000</v>
      </c>
      <c r="G18" s="354">
        <v>190000</v>
      </c>
      <c r="H18" s="354">
        <v>190000</v>
      </c>
      <c r="I18" s="354">
        <v>190000</v>
      </c>
      <c r="J18" s="355">
        <v>190000</v>
      </c>
      <c r="K18" s="335">
        <v>950000</v>
      </c>
    </row>
    <row r="19" spans="1:11" s="362" customFormat="1" ht="12.75" customHeight="1">
      <c r="A19" s="357"/>
      <c r="B19" s="358" t="s">
        <v>740</v>
      </c>
      <c r="C19" s="359">
        <f>SUM(C16:C18)</f>
        <v>1867.44</v>
      </c>
      <c r="D19" s="359">
        <f t="shared" ref="D19:K19" si="2">SUM(D16:D18)</f>
        <v>2940.85</v>
      </c>
      <c r="E19" s="359">
        <f t="shared" si="2"/>
        <v>240000</v>
      </c>
      <c r="F19" s="360">
        <f t="shared" si="2"/>
        <v>250000</v>
      </c>
      <c r="G19" s="360">
        <f t="shared" si="2"/>
        <v>250000</v>
      </c>
      <c r="H19" s="360">
        <f t="shared" si="2"/>
        <v>250000</v>
      </c>
      <c r="I19" s="360">
        <f t="shared" si="2"/>
        <v>250000</v>
      </c>
      <c r="J19" s="360">
        <f t="shared" si="2"/>
        <v>250000</v>
      </c>
      <c r="K19" s="361">
        <f t="shared" si="2"/>
        <v>1250000</v>
      </c>
    </row>
    <row r="20" spans="1:11">
      <c r="A20" s="328" t="s">
        <v>207</v>
      </c>
      <c r="B20" s="328"/>
      <c r="F20" s="350"/>
      <c r="G20" s="350"/>
      <c r="H20" s="350"/>
      <c r="I20" s="350"/>
      <c r="J20" s="351"/>
    </row>
    <row r="21" spans="1:11" ht="12.75" customHeight="1">
      <c r="A21" s="323" t="s">
        <v>122</v>
      </c>
      <c r="B21" s="323" t="s">
        <v>111</v>
      </c>
      <c r="C21" s="324">
        <v>0</v>
      </c>
      <c r="D21" s="324">
        <v>0</v>
      </c>
      <c r="E21" s="329">
        <v>61430</v>
      </c>
      <c r="F21" s="352">
        <v>150000</v>
      </c>
      <c r="G21" s="352">
        <v>50000</v>
      </c>
      <c r="H21" s="352">
        <v>150000</v>
      </c>
      <c r="I21" s="352">
        <v>50000</v>
      </c>
      <c r="J21" s="353">
        <v>150000</v>
      </c>
      <c r="K21" s="325">
        <v>550000</v>
      </c>
    </row>
    <row r="22" spans="1:11" ht="12.75" customHeight="1">
      <c r="A22" s="323" t="s">
        <v>28</v>
      </c>
      <c r="B22" s="323" t="s">
        <v>43</v>
      </c>
      <c r="C22" s="324">
        <v>0</v>
      </c>
      <c r="D22" s="324">
        <v>0</v>
      </c>
      <c r="E22" s="329">
        <v>54610</v>
      </c>
      <c r="F22" s="352">
        <v>40000</v>
      </c>
      <c r="G22" s="352">
        <v>40000</v>
      </c>
      <c r="H22" s="352">
        <v>40000</v>
      </c>
      <c r="I22" s="352">
        <v>40000</v>
      </c>
      <c r="J22" s="353">
        <v>40000</v>
      </c>
      <c r="K22" s="325">
        <v>200000</v>
      </c>
    </row>
    <row r="23" spans="1:11" ht="12.75" customHeight="1">
      <c r="A23" s="323" t="s">
        <v>36</v>
      </c>
      <c r="B23" s="323" t="s">
        <v>127</v>
      </c>
      <c r="C23" s="324">
        <v>26694.13</v>
      </c>
      <c r="D23" s="324">
        <v>0</v>
      </c>
      <c r="E23" s="329">
        <v>139836</v>
      </c>
      <c r="F23" s="352">
        <v>70000</v>
      </c>
      <c r="G23" s="352">
        <v>70000</v>
      </c>
      <c r="H23" s="352">
        <v>70000</v>
      </c>
      <c r="I23" s="352">
        <v>70000</v>
      </c>
      <c r="J23" s="353">
        <v>70000</v>
      </c>
      <c r="K23" s="325">
        <v>350000</v>
      </c>
    </row>
    <row r="24" spans="1:11" ht="12.75" customHeight="1">
      <c r="A24" s="323" t="s">
        <v>1</v>
      </c>
      <c r="B24" s="323" t="s">
        <v>65</v>
      </c>
      <c r="C24" s="324">
        <v>0</v>
      </c>
      <c r="D24" s="324">
        <v>29591.5</v>
      </c>
      <c r="E24" s="329">
        <v>150000</v>
      </c>
      <c r="F24" s="352">
        <v>200000</v>
      </c>
      <c r="G24" s="352">
        <v>150000</v>
      </c>
      <c r="H24" s="352">
        <v>200000</v>
      </c>
      <c r="I24" s="352">
        <v>150000</v>
      </c>
      <c r="J24" s="353">
        <v>200000</v>
      </c>
      <c r="K24" s="325">
        <v>900000</v>
      </c>
    </row>
    <row r="25" spans="1:11" ht="12.75" customHeight="1">
      <c r="A25" s="323" t="s">
        <v>0</v>
      </c>
      <c r="B25" s="323" t="s">
        <v>108</v>
      </c>
      <c r="C25" s="324">
        <v>7009.73</v>
      </c>
      <c r="D25" s="324">
        <v>15489.11</v>
      </c>
      <c r="E25" s="329">
        <v>617508</v>
      </c>
      <c r="F25" s="352">
        <v>700000</v>
      </c>
      <c r="G25" s="352">
        <v>700000</v>
      </c>
      <c r="H25" s="352">
        <v>800000</v>
      </c>
      <c r="I25" s="352">
        <v>800000</v>
      </c>
      <c r="J25" s="353">
        <v>800000</v>
      </c>
      <c r="K25" s="325">
        <v>3800000</v>
      </c>
    </row>
    <row r="26" spans="1:11" ht="12.75" customHeight="1">
      <c r="A26" s="323" t="s">
        <v>212</v>
      </c>
      <c r="B26" s="339" t="s">
        <v>142</v>
      </c>
      <c r="C26" s="333">
        <v>0</v>
      </c>
      <c r="D26" s="333">
        <v>0</v>
      </c>
      <c r="E26" s="334">
        <v>0</v>
      </c>
      <c r="F26" s="354">
        <v>0</v>
      </c>
      <c r="G26" s="354">
        <v>0</v>
      </c>
      <c r="H26" s="354">
        <v>250000</v>
      </c>
      <c r="I26" s="354">
        <v>0</v>
      </c>
      <c r="J26" s="355">
        <v>0</v>
      </c>
      <c r="K26" s="335">
        <v>250000</v>
      </c>
    </row>
    <row r="27" spans="1:11" s="362" customFormat="1" ht="12.75" customHeight="1">
      <c r="A27" s="357"/>
      <c r="B27" s="358" t="s">
        <v>740</v>
      </c>
      <c r="C27" s="359">
        <f>SUM(C21:C26)</f>
        <v>33703.86</v>
      </c>
      <c r="D27" s="359">
        <f t="shared" ref="D27:K27" si="3">SUM(D21:D26)</f>
        <v>45080.61</v>
      </c>
      <c r="E27" s="359">
        <f t="shared" si="3"/>
        <v>1023384</v>
      </c>
      <c r="F27" s="360">
        <f t="shared" si="3"/>
        <v>1160000</v>
      </c>
      <c r="G27" s="360">
        <f t="shared" si="3"/>
        <v>1010000</v>
      </c>
      <c r="H27" s="360">
        <f t="shared" si="3"/>
        <v>1510000</v>
      </c>
      <c r="I27" s="360">
        <f t="shared" si="3"/>
        <v>1110000</v>
      </c>
      <c r="J27" s="360">
        <f t="shared" si="3"/>
        <v>1260000</v>
      </c>
      <c r="K27" s="361">
        <f t="shared" si="3"/>
        <v>6050000</v>
      </c>
    </row>
    <row r="28" spans="1:11">
      <c r="A28" s="328" t="s">
        <v>217</v>
      </c>
      <c r="B28" s="328"/>
      <c r="F28" s="350"/>
      <c r="G28" s="350"/>
      <c r="H28" s="350"/>
      <c r="I28" s="350"/>
      <c r="J28" s="351"/>
    </row>
    <row r="29" spans="1:11" ht="12.75" customHeight="1">
      <c r="A29" s="323" t="s">
        <v>135</v>
      </c>
      <c r="B29" s="323" t="s">
        <v>45</v>
      </c>
      <c r="C29" s="324">
        <v>81116.39</v>
      </c>
      <c r="D29" s="324">
        <v>4400</v>
      </c>
      <c r="E29" s="329">
        <v>113180</v>
      </c>
      <c r="F29" s="352">
        <v>100000</v>
      </c>
      <c r="G29" s="352">
        <v>100000</v>
      </c>
      <c r="H29" s="352">
        <v>100000</v>
      </c>
      <c r="I29" s="352">
        <v>100000</v>
      </c>
      <c r="J29" s="353">
        <v>100000</v>
      </c>
      <c r="K29" s="325">
        <v>500000</v>
      </c>
    </row>
    <row r="30" spans="1:11" ht="12.75" customHeight="1">
      <c r="A30" s="323" t="s">
        <v>40</v>
      </c>
      <c r="B30" s="323" t="s">
        <v>103</v>
      </c>
      <c r="C30" s="324">
        <v>0</v>
      </c>
      <c r="D30" s="324">
        <v>0</v>
      </c>
      <c r="E30" s="329">
        <v>0</v>
      </c>
      <c r="F30" s="352">
        <v>0</v>
      </c>
      <c r="G30" s="352">
        <v>30000</v>
      </c>
      <c r="H30" s="352">
        <v>450000</v>
      </c>
      <c r="I30" s="352">
        <v>0</v>
      </c>
      <c r="J30" s="353">
        <v>0</v>
      </c>
      <c r="K30" s="325">
        <v>480000</v>
      </c>
    </row>
    <row r="31" spans="1:11" ht="12.75" customHeight="1">
      <c r="A31" s="323" t="s">
        <v>252</v>
      </c>
      <c r="B31" s="323" t="s">
        <v>177</v>
      </c>
      <c r="C31" s="324">
        <v>0</v>
      </c>
      <c r="D31" s="324">
        <v>0</v>
      </c>
      <c r="E31" s="329">
        <v>0</v>
      </c>
      <c r="F31" s="352">
        <v>50000</v>
      </c>
      <c r="G31" s="352">
        <v>0</v>
      </c>
      <c r="H31" s="352">
        <v>0</v>
      </c>
      <c r="I31" s="352">
        <v>0</v>
      </c>
      <c r="J31" s="353">
        <v>0</v>
      </c>
      <c r="K31" s="325">
        <v>50000</v>
      </c>
    </row>
    <row r="32" spans="1:11" ht="12.75" customHeight="1">
      <c r="A32" s="323" t="s">
        <v>257</v>
      </c>
      <c r="B32" s="339" t="s">
        <v>179</v>
      </c>
      <c r="C32" s="333">
        <v>0</v>
      </c>
      <c r="D32" s="333">
        <v>0</v>
      </c>
      <c r="E32" s="334">
        <v>0</v>
      </c>
      <c r="F32" s="354">
        <v>0</v>
      </c>
      <c r="G32" s="354">
        <v>330000</v>
      </c>
      <c r="H32" s="354">
        <v>0</v>
      </c>
      <c r="I32" s="354">
        <v>0</v>
      </c>
      <c r="J32" s="355">
        <v>0</v>
      </c>
      <c r="K32" s="335">
        <v>330000</v>
      </c>
    </row>
    <row r="33" spans="1:11" s="362" customFormat="1" ht="12.75" customHeight="1">
      <c r="A33" s="357"/>
      <c r="B33" s="358" t="s">
        <v>740</v>
      </c>
      <c r="C33" s="359">
        <f>SUM(C29:C32)</f>
        <v>81116.39</v>
      </c>
      <c r="D33" s="359">
        <f t="shared" ref="D33:K33" si="4">SUM(D29:D32)</f>
        <v>4400</v>
      </c>
      <c r="E33" s="359">
        <f t="shared" si="4"/>
        <v>113180</v>
      </c>
      <c r="F33" s="360">
        <f t="shared" si="4"/>
        <v>150000</v>
      </c>
      <c r="G33" s="360">
        <f t="shared" si="4"/>
        <v>460000</v>
      </c>
      <c r="H33" s="360">
        <f t="shared" si="4"/>
        <v>550000</v>
      </c>
      <c r="I33" s="360">
        <f t="shared" si="4"/>
        <v>100000</v>
      </c>
      <c r="J33" s="360">
        <f t="shared" si="4"/>
        <v>100000</v>
      </c>
      <c r="K33" s="361">
        <f t="shared" si="4"/>
        <v>1360000</v>
      </c>
    </row>
    <row r="34" spans="1:11">
      <c r="A34" s="328" t="s">
        <v>342</v>
      </c>
      <c r="B34" s="328"/>
      <c r="F34" s="350"/>
      <c r="G34" s="350"/>
      <c r="H34" s="350"/>
      <c r="I34" s="350"/>
      <c r="J34" s="351"/>
    </row>
    <row r="35" spans="1:11" ht="12.75" customHeight="1">
      <c r="A35" s="323" t="s">
        <v>116</v>
      </c>
      <c r="B35" s="323" t="s">
        <v>34</v>
      </c>
      <c r="C35" s="324">
        <v>0</v>
      </c>
      <c r="D35" s="324">
        <v>0</v>
      </c>
      <c r="E35" s="329">
        <v>73055</v>
      </c>
      <c r="F35" s="352">
        <v>90000</v>
      </c>
      <c r="G35" s="352">
        <v>105000</v>
      </c>
      <c r="H35" s="352">
        <v>85000</v>
      </c>
      <c r="I35" s="352">
        <v>115000</v>
      </c>
      <c r="J35" s="353">
        <v>130000</v>
      </c>
      <c r="K35" s="325">
        <v>525000</v>
      </c>
    </row>
    <row r="36" spans="1:11" ht="12.75" customHeight="1">
      <c r="A36" s="323" t="s">
        <v>402</v>
      </c>
      <c r="B36" s="323" t="s">
        <v>141</v>
      </c>
      <c r="C36" s="324">
        <v>0</v>
      </c>
      <c r="D36" s="324">
        <v>0</v>
      </c>
      <c r="E36" s="329">
        <v>25441</v>
      </c>
      <c r="F36" s="352">
        <v>223500</v>
      </c>
      <c r="G36" s="352">
        <v>0</v>
      </c>
      <c r="H36" s="352">
        <v>0</v>
      </c>
      <c r="I36" s="352">
        <v>0</v>
      </c>
      <c r="J36" s="353">
        <v>0</v>
      </c>
      <c r="K36" s="325">
        <v>223500</v>
      </c>
    </row>
    <row r="37" spans="1:11" ht="12.75" customHeight="1">
      <c r="A37" s="323" t="s">
        <v>125</v>
      </c>
      <c r="B37" s="323" t="s">
        <v>67</v>
      </c>
      <c r="C37" s="324">
        <v>0</v>
      </c>
      <c r="D37" s="324">
        <v>0</v>
      </c>
      <c r="E37" s="329">
        <v>0</v>
      </c>
      <c r="F37" s="352">
        <v>0</v>
      </c>
      <c r="G37" s="352">
        <v>0</v>
      </c>
      <c r="H37" s="352">
        <v>0</v>
      </c>
      <c r="I37" s="352">
        <v>500000</v>
      </c>
      <c r="J37" s="353">
        <v>0</v>
      </c>
      <c r="K37" s="325">
        <v>500000</v>
      </c>
    </row>
    <row r="38" spans="1:11" ht="12.75" customHeight="1">
      <c r="A38" s="323" t="s">
        <v>14</v>
      </c>
      <c r="B38" s="323" t="s">
        <v>25</v>
      </c>
      <c r="C38" s="324">
        <v>0</v>
      </c>
      <c r="D38" s="324">
        <v>0</v>
      </c>
      <c r="E38" s="329">
        <v>0</v>
      </c>
      <c r="F38" s="352">
        <v>0</v>
      </c>
      <c r="G38" s="352">
        <v>0</v>
      </c>
      <c r="H38" s="352">
        <v>350000</v>
      </c>
      <c r="I38" s="352">
        <v>0</v>
      </c>
      <c r="J38" s="353">
        <v>0</v>
      </c>
      <c r="K38" s="325">
        <v>350000</v>
      </c>
    </row>
    <row r="39" spans="1:11" ht="12.75" customHeight="1">
      <c r="A39" s="323" t="s">
        <v>213</v>
      </c>
      <c r="B39" s="323" t="s">
        <v>83</v>
      </c>
      <c r="C39" s="324">
        <v>0</v>
      </c>
      <c r="D39" s="324">
        <v>0</v>
      </c>
      <c r="E39" s="329">
        <v>14670</v>
      </c>
      <c r="F39" s="352">
        <v>300000</v>
      </c>
      <c r="G39" s="352">
        <v>0</v>
      </c>
      <c r="H39" s="352">
        <v>0</v>
      </c>
      <c r="I39" s="352">
        <v>0</v>
      </c>
      <c r="J39" s="353">
        <v>0</v>
      </c>
      <c r="K39" s="325">
        <v>300000</v>
      </c>
    </row>
    <row r="40" spans="1:11" ht="12.75" customHeight="1">
      <c r="A40" s="323" t="s">
        <v>76</v>
      </c>
      <c r="B40" s="323" t="s">
        <v>725</v>
      </c>
      <c r="C40" s="324">
        <v>0</v>
      </c>
      <c r="D40" s="324">
        <v>0</v>
      </c>
      <c r="E40" s="329">
        <v>327102</v>
      </c>
      <c r="F40" s="352">
        <v>281000</v>
      </c>
      <c r="G40" s="352">
        <v>206000</v>
      </c>
      <c r="H40" s="352">
        <v>496000</v>
      </c>
      <c r="I40" s="352">
        <v>481000</v>
      </c>
      <c r="J40" s="353">
        <v>1253400</v>
      </c>
      <c r="K40" s="325">
        <v>2717400</v>
      </c>
    </row>
    <row r="41" spans="1:11" ht="12.75" customHeight="1">
      <c r="A41" s="323" t="s">
        <v>48</v>
      </c>
      <c r="B41" s="323" t="s">
        <v>114</v>
      </c>
      <c r="C41" s="324">
        <v>0</v>
      </c>
      <c r="D41" s="324">
        <v>0</v>
      </c>
      <c r="E41" s="329">
        <v>175300</v>
      </c>
      <c r="F41" s="352">
        <v>0</v>
      </c>
      <c r="G41" s="352">
        <v>55000</v>
      </c>
      <c r="H41" s="352">
        <v>60000</v>
      </c>
      <c r="I41" s="352">
        <v>0</v>
      </c>
      <c r="J41" s="353">
        <v>0</v>
      </c>
      <c r="K41" s="325">
        <v>115000</v>
      </c>
    </row>
    <row r="42" spans="1:11" ht="12.75" customHeight="1">
      <c r="A42" s="323" t="s">
        <v>98</v>
      </c>
      <c r="B42" s="323" t="s">
        <v>700</v>
      </c>
      <c r="C42" s="324">
        <v>0</v>
      </c>
      <c r="D42" s="324">
        <v>4440</v>
      </c>
      <c r="E42" s="329">
        <v>98870</v>
      </c>
      <c r="F42" s="352">
        <v>100000</v>
      </c>
      <c r="G42" s="352">
        <v>250000</v>
      </c>
      <c r="H42" s="352">
        <v>250000</v>
      </c>
      <c r="I42" s="352">
        <v>250000</v>
      </c>
      <c r="J42" s="353">
        <v>250000</v>
      </c>
      <c r="K42" s="325">
        <v>1100000</v>
      </c>
    </row>
    <row r="43" spans="1:11" ht="12.75" customHeight="1">
      <c r="A43" s="323" t="s">
        <v>42</v>
      </c>
      <c r="B43" s="323" t="s">
        <v>706</v>
      </c>
      <c r="C43" s="324">
        <v>579.36</v>
      </c>
      <c r="D43" s="324">
        <v>0</v>
      </c>
      <c r="E43" s="329">
        <v>60250</v>
      </c>
      <c r="F43" s="352">
        <v>70000</v>
      </c>
      <c r="G43" s="352">
        <v>70000</v>
      </c>
      <c r="H43" s="352">
        <v>70000</v>
      </c>
      <c r="I43" s="352">
        <v>70000</v>
      </c>
      <c r="J43" s="353">
        <v>70000</v>
      </c>
      <c r="K43" s="325">
        <v>350000</v>
      </c>
    </row>
    <row r="44" spans="1:11" ht="12.75" customHeight="1">
      <c r="A44" s="323" t="s">
        <v>50</v>
      </c>
      <c r="B44" s="323" t="s">
        <v>738</v>
      </c>
      <c r="C44" s="324">
        <v>600</v>
      </c>
      <c r="D44" s="324">
        <v>1790</v>
      </c>
      <c r="E44" s="329">
        <v>559870</v>
      </c>
      <c r="F44" s="352">
        <v>500000</v>
      </c>
      <c r="G44" s="352">
        <v>600000</v>
      </c>
      <c r="H44" s="352">
        <v>700000</v>
      </c>
      <c r="I44" s="352">
        <v>700000</v>
      </c>
      <c r="J44" s="353">
        <v>750000</v>
      </c>
      <c r="K44" s="325">
        <v>3250000</v>
      </c>
    </row>
    <row r="45" spans="1:11" ht="12.75" customHeight="1">
      <c r="A45" s="323" t="s">
        <v>121</v>
      </c>
      <c r="B45" s="323" t="s">
        <v>707</v>
      </c>
      <c r="C45" s="324">
        <v>0</v>
      </c>
      <c r="D45" s="324">
        <v>0</v>
      </c>
      <c r="E45" s="329">
        <v>300000</v>
      </c>
      <c r="F45" s="352">
        <v>300000</v>
      </c>
      <c r="G45" s="352">
        <v>300000</v>
      </c>
      <c r="H45" s="352">
        <v>300000</v>
      </c>
      <c r="I45" s="352">
        <v>300000</v>
      </c>
      <c r="J45" s="353">
        <v>300000</v>
      </c>
      <c r="K45" s="325">
        <v>1500000</v>
      </c>
    </row>
    <row r="46" spans="1:11" ht="12.75" customHeight="1">
      <c r="A46" s="323" t="s">
        <v>100</v>
      </c>
      <c r="B46" s="323" t="s">
        <v>709</v>
      </c>
      <c r="C46" s="324">
        <v>0</v>
      </c>
      <c r="D46" s="324">
        <v>0</v>
      </c>
      <c r="E46" s="329">
        <v>261550</v>
      </c>
      <c r="F46" s="352">
        <v>75000</v>
      </c>
      <c r="G46" s="352">
        <v>75000</v>
      </c>
      <c r="H46" s="352">
        <v>75000</v>
      </c>
      <c r="I46" s="352">
        <v>75000</v>
      </c>
      <c r="J46" s="353">
        <v>75000</v>
      </c>
      <c r="K46" s="325">
        <v>375000</v>
      </c>
    </row>
    <row r="47" spans="1:11" ht="12.75" customHeight="1">
      <c r="A47" s="323" t="s">
        <v>235</v>
      </c>
      <c r="B47" s="323" t="s">
        <v>73</v>
      </c>
      <c r="C47" s="324">
        <v>72293.2</v>
      </c>
      <c r="D47" s="324">
        <v>202229.79</v>
      </c>
      <c r="E47" s="329">
        <v>610627</v>
      </c>
      <c r="F47" s="352">
        <v>504500</v>
      </c>
      <c r="G47" s="352">
        <v>391000</v>
      </c>
      <c r="H47" s="352">
        <v>472500</v>
      </c>
      <c r="I47" s="352">
        <v>517500</v>
      </c>
      <c r="J47" s="353">
        <v>818000</v>
      </c>
      <c r="K47" s="325">
        <v>2703500</v>
      </c>
    </row>
    <row r="48" spans="1:11" ht="12.75" customHeight="1">
      <c r="A48" s="323" t="s">
        <v>44</v>
      </c>
      <c r="B48" s="323" t="s">
        <v>58</v>
      </c>
      <c r="C48" s="324">
        <v>0</v>
      </c>
      <c r="D48" s="324">
        <v>0</v>
      </c>
      <c r="E48" s="329">
        <v>0</v>
      </c>
      <c r="F48" s="352">
        <v>25000</v>
      </c>
      <c r="G48" s="352">
        <v>0</v>
      </c>
      <c r="H48" s="352">
        <v>0</v>
      </c>
      <c r="I48" s="352">
        <v>0</v>
      </c>
      <c r="J48" s="353">
        <v>0</v>
      </c>
      <c r="K48" s="325">
        <v>25000</v>
      </c>
    </row>
    <row r="49" spans="1:11" ht="12.75" customHeight="1">
      <c r="A49" s="323" t="s">
        <v>140</v>
      </c>
      <c r="B49" s="323" t="s">
        <v>11</v>
      </c>
      <c r="C49" s="324">
        <v>0</v>
      </c>
      <c r="D49" s="324">
        <v>0</v>
      </c>
      <c r="E49" s="329">
        <v>164903</v>
      </c>
      <c r="F49" s="352">
        <v>160000</v>
      </c>
      <c r="G49" s="352">
        <v>160000</v>
      </c>
      <c r="H49" s="352">
        <v>160000</v>
      </c>
      <c r="I49" s="352">
        <v>160000</v>
      </c>
      <c r="J49" s="353">
        <v>160000</v>
      </c>
      <c r="K49" s="325">
        <v>800000</v>
      </c>
    </row>
    <row r="50" spans="1:11" ht="12.75" customHeight="1">
      <c r="A50" s="323" t="s">
        <v>81</v>
      </c>
      <c r="B50" s="323" t="s">
        <v>2</v>
      </c>
      <c r="C50" s="324">
        <v>0</v>
      </c>
      <c r="D50" s="324">
        <v>0</v>
      </c>
      <c r="E50" s="329">
        <v>97668</v>
      </c>
      <c r="F50" s="352">
        <v>40000</v>
      </c>
      <c r="G50" s="352">
        <v>40000</v>
      </c>
      <c r="H50" s="352">
        <v>40000</v>
      </c>
      <c r="I50" s="352">
        <v>40000</v>
      </c>
      <c r="J50" s="353">
        <v>40000</v>
      </c>
      <c r="K50" s="325">
        <v>200000</v>
      </c>
    </row>
    <row r="51" spans="1:11" ht="12.75" customHeight="1">
      <c r="A51" s="323" t="s">
        <v>60</v>
      </c>
      <c r="B51" s="323" t="s">
        <v>74</v>
      </c>
      <c r="C51" s="324">
        <v>0</v>
      </c>
      <c r="D51" s="324">
        <v>0</v>
      </c>
      <c r="E51" s="329">
        <v>113113</v>
      </c>
      <c r="F51" s="352">
        <v>110000</v>
      </c>
      <c r="G51" s="352">
        <v>50000</v>
      </c>
      <c r="H51" s="352">
        <v>50000</v>
      </c>
      <c r="I51" s="352">
        <v>50000</v>
      </c>
      <c r="J51" s="353">
        <v>50000</v>
      </c>
      <c r="K51" s="325">
        <v>310000</v>
      </c>
    </row>
    <row r="52" spans="1:11" ht="12.75" customHeight="1">
      <c r="A52" s="323" t="s">
        <v>113</v>
      </c>
      <c r="B52" s="323" t="s">
        <v>126</v>
      </c>
      <c r="C52" s="324">
        <v>0</v>
      </c>
      <c r="D52" s="324">
        <v>0</v>
      </c>
      <c r="E52" s="329">
        <v>76000</v>
      </c>
      <c r="F52" s="352">
        <v>75000</v>
      </c>
      <c r="G52" s="352">
        <v>75000</v>
      </c>
      <c r="H52" s="352">
        <v>75000</v>
      </c>
      <c r="I52" s="352">
        <v>75000</v>
      </c>
      <c r="J52" s="353">
        <v>75000</v>
      </c>
      <c r="K52" s="325">
        <v>375000</v>
      </c>
    </row>
    <row r="53" spans="1:11" ht="12.75" customHeight="1">
      <c r="A53" s="323" t="s">
        <v>130</v>
      </c>
      <c r="B53" s="323" t="s">
        <v>80</v>
      </c>
      <c r="C53" s="324">
        <v>0</v>
      </c>
      <c r="D53" s="324">
        <v>0</v>
      </c>
      <c r="E53" s="329">
        <v>0</v>
      </c>
      <c r="F53" s="352"/>
      <c r="G53" s="352">
        <v>1000000</v>
      </c>
      <c r="H53" s="352">
        <v>0</v>
      </c>
      <c r="I53" s="352">
        <v>0</v>
      </c>
      <c r="J53" s="353">
        <v>0</v>
      </c>
      <c r="K53" s="325">
        <v>1000000</v>
      </c>
    </row>
    <row r="54" spans="1:11" ht="12.75" customHeight="1">
      <c r="A54" s="323" t="s">
        <v>129</v>
      </c>
      <c r="B54" s="323" t="s">
        <v>86</v>
      </c>
      <c r="C54" s="324">
        <v>0</v>
      </c>
      <c r="D54" s="324">
        <v>0</v>
      </c>
      <c r="E54" s="329">
        <v>0</v>
      </c>
      <c r="F54" s="352">
        <v>0</v>
      </c>
      <c r="G54" s="352">
        <v>0</v>
      </c>
      <c r="H54" s="352">
        <v>500000</v>
      </c>
      <c r="I54" s="352">
        <v>0</v>
      </c>
      <c r="J54" s="353">
        <v>0</v>
      </c>
      <c r="K54" s="325">
        <v>500000</v>
      </c>
    </row>
    <row r="55" spans="1:11" ht="12.75" customHeight="1">
      <c r="A55" s="323" t="s">
        <v>7</v>
      </c>
      <c r="B55" s="323" t="s">
        <v>75</v>
      </c>
      <c r="C55" s="324">
        <v>0</v>
      </c>
      <c r="D55" s="324">
        <v>0</v>
      </c>
      <c r="E55" s="329">
        <v>418600</v>
      </c>
      <c r="F55" s="352">
        <v>260000</v>
      </c>
      <c r="G55" s="352">
        <v>0</v>
      </c>
      <c r="H55" s="352">
        <v>0</v>
      </c>
      <c r="I55" s="352">
        <v>0</v>
      </c>
      <c r="J55" s="353">
        <v>0</v>
      </c>
      <c r="K55" s="325">
        <v>260000</v>
      </c>
    </row>
    <row r="56" spans="1:11" ht="12.75" customHeight="1">
      <c r="A56" s="323" t="s">
        <v>245</v>
      </c>
      <c r="B56" s="323" t="s">
        <v>244</v>
      </c>
      <c r="C56" s="324">
        <v>0</v>
      </c>
      <c r="D56" s="324">
        <v>0</v>
      </c>
      <c r="E56" s="329">
        <v>0</v>
      </c>
      <c r="F56" s="352">
        <v>73000</v>
      </c>
      <c r="G56" s="352">
        <v>0</v>
      </c>
      <c r="H56" s="352">
        <v>0</v>
      </c>
      <c r="I56" s="352">
        <v>0</v>
      </c>
      <c r="J56" s="353">
        <v>0</v>
      </c>
      <c r="K56" s="325">
        <v>73000</v>
      </c>
    </row>
    <row r="57" spans="1:11" ht="12.75" customHeight="1">
      <c r="A57" s="323" t="s">
        <v>247</v>
      </c>
      <c r="B57" s="323" t="s">
        <v>246</v>
      </c>
      <c r="C57" s="324">
        <v>0</v>
      </c>
      <c r="D57" s="324">
        <v>0</v>
      </c>
      <c r="E57" s="329">
        <v>0</v>
      </c>
      <c r="F57" s="352">
        <v>80000</v>
      </c>
      <c r="G57" s="352">
        <v>0</v>
      </c>
      <c r="H57" s="352">
        <v>0</v>
      </c>
      <c r="I57" s="352">
        <v>0</v>
      </c>
      <c r="J57" s="353">
        <v>0</v>
      </c>
      <c r="K57" s="325">
        <v>80000</v>
      </c>
    </row>
    <row r="58" spans="1:11" ht="12.75" customHeight="1">
      <c r="A58" s="323" t="s">
        <v>249</v>
      </c>
      <c r="B58" s="323" t="s">
        <v>248</v>
      </c>
      <c r="C58" s="324">
        <v>0</v>
      </c>
      <c r="D58" s="324">
        <v>0</v>
      </c>
      <c r="E58" s="329">
        <v>0</v>
      </c>
      <c r="F58" s="352">
        <v>0</v>
      </c>
      <c r="G58" s="352">
        <v>0</v>
      </c>
      <c r="H58" s="352">
        <v>0</v>
      </c>
      <c r="I58" s="352">
        <v>75000</v>
      </c>
      <c r="J58" s="353">
        <v>0</v>
      </c>
      <c r="K58" s="325">
        <v>75000</v>
      </c>
    </row>
    <row r="59" spans="1:11" ht="12.75" customHeight="1">
      <c r="A59" s="323" t="s">
        <v>251</v>
      </c>
      <c r="B59" s="323" t="s">
        <v>250</v>
      </c>
      <c r="C59" s="324">
        <v>0</v>
      </c>
      <c r="D59" s="324">
        <v>0</v>
      </c>
      <c r="E59" s="329">
        <v>0</v>
      </c>
      <c r="F59" s="352">
        <v>25000</v>
      </c>
      <c r="G59" s="352">
        <v>25000</v>
      </c>
      <c r="H59" s="352">
        <v>25000</v>
      </c>
      <c r="I59" s="352">
        <v>30000</v>
      </c>
      <c r="J59" s="353">
        <v>30000</v>
      </c>
      <c r="K59" s="325">
        <v>135000</v>
      </c>
    </row>
    <row r="60" spans="1:11" ht="12.75" customHeight="1">
      <c r="A60" s="323" t="s">
        <v>259</v>
      </c>
      <c r="B60" s="323" t="s">
        <v>258</v>
      </c>
      <c r="C60" s="324">
        <v>0</v>
      </c>
      <c r="D60" s="324">
        <v>0</v>
      </c>
      <c r="E60" s="329">
        <v>0</v>
      </c>
      <c r="F60" s="352">
        <v>0</v>
      </c>
      <c r="G60" s="352">
        <v>1750000</v>
      </c>
      <c r="H60" s="352"/>
      <c r="I60" s="352">
        <v>0</v>
      </c>
      <c r="J60" s="353">
        <v>0</v>
      </c>
      <c r="K60" s="325">
        <v>1750000</v>
      </c>
    </row>
    <row r="61" spans="1:11" ht="12.75" customHeight="1">
      <c r="A61" s="323" t="s">
        <v>261</v>
      </c>
      <c r="B61" s="323" t="s">
        <v>260</v>
      </c>
      <c r="C61" s="324">
        <v>0</v>
      </c>
      <c r="D61" s="324">
        <v>0</v>
      </c>
      <c r="E61" s="329">
        <v>0</v>
      </c>
      <c r="F61" s="352">
        <v>0</v>
      </c>
      <c r="G61" s="352">
        <v>0</v>
      </c>
      <c r="H61" s="352">
        <v>70000</v>
      </c>
      <c r="I61" s="352">
        <v>0</v>
      </c>
      <c r="J61" s="353">
        <v>0</v>
      </c>
      <c r="K61" s="325">
        <v>70000</v>
      </c>
    </row>
    <row r="62" spans="1:11" ht="12.75" customHeight="1">
      <c r="A62" s="323" t="s">
        <v>272</v>
      </c>
      <c r="B62" s="323" t="s">
        <v>194</v>
      </c>
      <c r="C62" s="324">
        <v>0</v>
      </c>
      <c r="D62" s="324">
        <v>0</v>
      </c>
      <c r="E62" s="329">
        <v>0</v>
      </c>
      <c r="F62" s="352">
        <v>100000</v>
      </c>
      <c r="G62" s="352">
        <v>100000</v>
      </c>
      <c r="H62" s="352">
        <v>100000</v>
      </c>
      <c r="I62" s="352">
        <v>100000</v>
      </c>
      <c r="J62" s="353">
        <v>50000</v>
      </c>
      <c r="K62" s="325">
        <v>450000</v>
      </c>
    </row>
    <row r="63" spans="1:11" ht="12.75" customHeight="1">
      <c r="A63" s="323" t="s">
        <v>274</v>
      </c>
      <c r="B63" s="323" t="s">
        <v>273</v>
      </c>
      <c r="C63" s="324">
        <v>0</v>
      </c>
      <c r="D63" s="324">
        <v>0</v>
      </c>
      <c r="E63" s="329">
        <v>0</v>
      </c>
      <c r="F63" s="352">
        <v>0</v>
      </c>
      <c r="G63" s="352">
        <v>0</v>
      </c>
      <c r="H63" s="352">
        <v>0</v>
      </c>
      <c r="I63" s="352">
        <v>0</v>
      </c>
      <c r="J63" s="353">
        <v>300000</v>
      </c>
      <c r="K63" s="325">
        <v>300000</v>
      </c>
    </row>
    <row r="64" spans="1:11" ht="12.75" customHeight="1">
      <c r="A64" s="323" t="s">
        <v>276</v>
      </c>
      <c r="B64" s="323" t="s">
        <v>275</v>
      </c>
      <c r="C64" s="324">
        <v>0</v>
      </c>
      <c r="D64" s="324">
        <v>0</v>
      </c>
      <c r="E64" s="329">
        <v>0</v>
      </c>
      <c r="F64" s="352">
        <v>400000</v>
      </c>
      <c r="G64" s="352">
        <v>0</v>
      </c>
      <c r="H64" s="352">
        <v>0</v>
      </c>
      <c r="I64" s="352">
        <v>0</v>
      </c>
      <c r="J64" s="353">
        <v>0</v>
      </c>
      <c r="K64" s="325">
        <v>400000</v>
      </c>
    </row>
    <row r="65" spans="1:11" ht="12.75" customHeight="1">
      <c r="A65" s="323" t="s">
        <v>279</v>
      </c>
      <c r="B65" s="323" t="s">
        <v>189</v>
      </c>
      <c r="C65" s="324">
        <v>0</v>
      </c>
      <c r="D65" s="324">
        <v>0</v>
      </c>
      <c r="E65" s="329">
        <v>0</v>
      </c>
      <c r="F65" s="352">
        <v>150000</v>
      </c>
      <c r="G65" s="352">
        <v>75000</v>
      </c>
      <c r="H65" s="352">
        <v>75000</v>
      </c>
      <c r="I65" s="352">
        <v>75000</v>
      </c>
      <c r="J65" s="353">
        <v>75000</v>
      </c>
      <c r="K65" s="325">
        <v>450000</v>
      </c>
    </row>
    <row r="66" spans="1:11" ht="12.75" customHeight="1">
      <c r="A66" s="323" t="s">
        <v>123</v>
      </c>
      <c r="B66" s="323" t="s">
        <v>16</v>
      </c>
      <c r="C66" s="324">
        <v>0</v>
      </c>
      <c r="D66" s="324">
        <v>6598.08</v>
      </c>
      <c r="E66" s="329">
        <v>903295</v>
      </c>
      <c r="F66" s="352">
        <v>300000</v>
      </c>
      <c r="G66" s="352">
        <v>600000</v>
      </c>
      <c r="H66" s="352">
        <v>300000</v>
      </c>
      <c r="I66" s="352">
        <v>300000</v>
      </c>
      <c r="J66" s="353">
        <v>300000</v>
      </c>
      <c r="K66" s="325">
        <v>1800000</v>
      </c>
    </row>
    <row r="67" spans="1:11" ht="12.75" customHeight="1">
      <c r="A67" s="323" t="s">
        <v>64</v>
      </c>
      <c r="B67" s="323" t="s">
        <v>120</v>
      </c>
      <c r="C67" s="324">
        <v>0</v>
      </c>
      <c r="D67" s="324">
        <v>0</v>
      </c>
      <c r="E67" s="329">
        <v>218767</v>
      </c>
      <c r="F67" s="352">
        <v>148113</v>
      </c>
      <c r="G67" s="352">
        <v>159654</v>
      </c>
      <c r="H67" s="352">
        <v>128036</v>
      </c>
      <c r="I67" s="352">
        <v>179575</v>
      </c>
      <c r="J67" s="353">
        <v>199365</v>
      </c>
      <c r="K67" s="325">
        <v>814743</v>
      </c>
    </row>
    <row r="68" spans="1:11" ht="12.75" customHeight="1">
      <c r="A68" s="323" t="s">
        <v>284</v>
      </c>
      <c r="B68" s="363" t="s">
        <v>139</v>
      </c>
      <c r="C68" s="364">
        <v>0</v>
      </c>
      <c r="D68" s="364">
        <v>0</v>
      </c>
      <c r="E68" s="365">
        <v>105700</v>
      </c>
      <c r="F68" s="366">
        <v>87000</v>
      </c>
      <c r="G68" s="366">
        <v>300000</v>
      </c>
      <c r="H68" s="366">
        <v>85000</v>
      </c>
      <c r="I68" s="366">
        <v>235000</v>
      </c>
      <c r="J68" s="367">
        <v>85000</v>
      </c>
      <c r="K68" s="368">
        <v>792000</v>
      </c>
    </row>
    <row r="69" spans="1:11" s="375" customFormat="1" ht="13.5" customHeight="1">
      <c r="A69" s="371">
        <v>40893300100</v>
      </c>
      <c r="B69" s="372" t="s">
        <v>270</v>
      </c>
      <c r="C69" s="373"/>
      <c r="D69" s="373"/>
      <c r="E69" s="373"/>
      <c r="F69" s="374">
        <v>100000</v>
      </c>
      <c r="G69" s="374">
        <v>100000</v>
      </c>
      <c r="H69" s="374">
        <v>100000</v>
      </c>
      <c r="I69" s="374">
        <v>100000</v>
      </c>
      <c r="J69" s="374">
        <v>100000</v>
      </c>
      <c r="K69" s="373">
        <f>SUM(F69:J69)</f>
        <v>500000</v>
      </c>
    </row>
    <row r="70" spans="1:11" s="375" customFormat="1" ht="13.5" customHeight="1">
      <c r="A70" s="372"/>
      <c r="B70" s="372" t="s">
        <v>733</v>
      </c>
      <c r="C70" s="373">
        <v>0</v>
      </c>
      <c r="D70" s="373">
        <v>0</v>
      </c>
      <c r="E70" s="373">
        <v>0</v>
      </c>
      <c r="F70" s="374">
        <v>0</v>
      </c>
      <c r="G70" s="374">
        <v>0</v>
      </c>
      <c r="H70" s="374">
        <v>0</v>
      </c>
      <c r="I70" s="374">
        <v>0</v>
      </c>
      <c r="J70" s="374">
        <v>600000</v>
      </c>
      <c r="K70" s="373">
        <f t="shared" ref="K70" si="5">SUM(F70:J70)</f>
        <v>600000</v>
      </c>
    </row>
    <row r="71" spans="1:11" s="362" customFormat="1" ht="12.75" customHeight="1" thickBot="1">
      <c r="A71" s="357"/>
      <c r="B71" s="369" t="s">
        <v>740</v>
      </c>
      <c r="C71" s="370">
        <f t="shared" ref="C71:J71" si="6">SUM(C35:C70)</f>
        <v>73472.56</v>
      </c>
      <c r="D71" s="370">
        <f t="shared" si="6"/>
        <v>215057.87</v>
      </c>
      <c r="E71" s="370">
        <f t="shared" si="6"/>
        <v>4604781</v>
      </c>
      <c r="F71" s="370">
        <f t="shared" si="6"/>
        <v>4577113</v>
      </c>
      <c r="G71" s="370">
        <f t="shared" si="6"/>
        <v>6486654</v>
      </c>
      <c r="H71" s="370">
        <f t="shared" si="6"/>
        <v>4566536</v>
      </c>
      <c r="I71" s="370">
        <f t="shared" si="6"/>
        <v>4428075</v>
      </c>
      <c r="J71" s="370">
        <f t="shared" si="6"/>
        <v>5710765</v>
      </c>
      <c r="K71" s="370">
        <f>SUM(K35:K70)</f>
        <v>25769143</v>
      </c>
    </row>
    <row r="72" spans="1:11" ht="14.4" thickTop="1">
      <c r="B72" s="336" t="s">
        <v>298</v>
      </c>
      <c r="C72" s="337">
        <f>C71+C33+C27+C19+C14+C11</f>
        <v>197850.6</v>
      </c>
      <c r="D72" s="337">
        <f t="shared" ref="D72:K72" si="7">D71+D33+D27+D19+D14+D11</f>
        <v>284712.51999999996</v>
      </c>
      <c r="E72" s="337">
        <f t="shared" si="7"/>
        <v>10493971</v>
      </c>
      <c r="F72" s="337">
        <f t="shared" si="7"/>
        <v>8335447</v>
      </c>
      <c r="G72" s="337">
        <f t="shared" si="7"/>
        <v>11564988</v>
      </c>
      <c r="H72" s="337">
        <f t="shared" si="7"/>
        <v>21034870</v>
      </c>
      <c r="I72" s="337">
        <f t="shared" si="7"/>
        <v>8596409</v>
      </c>
      <c r="J72" s="337">
        <f t="shared" si="7"/>
        <v>8089099</v>
      </c>
      <c r="K72" s="338">
        <f t="shared" si="7"/>
        <v>57620813</v>
      </c>
    </row>
  </sheetData>
  <mergeCells count="1">
    <mergeCell ref="A1:L1"/>
  </mergeCells>
  <pageMargins left="0.25" right="0.25" top="1" bottom="1" header="0.5" footer="0.5"/>
  <pageSetup orientation="landscape" r:id="rId1"/>
  <headerFooter>
    <oddFooter>&amp;R&amp;8
&amp;F&amp;D&amp;T</oddFooter>
  </headerFooter>
  <ignoredErrors>
    <ignoredError sqref="K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workbookViewId="0">
      <selection activeCell="I123" sqref="I123"/>
    </sheetView>
  </sheetViews>
  <sheetFormatPr defaultColWidth="8.88671875" defaultRowHeight="13.2"/>
  <cols>
    <col min="1" max="1" width="45.33203125" style="16" bestFit="1" customWidth="1"/>
    <col min="2" max="2" width="16" style="16" bestFit="1" customWidth="1"/>
    <col min="3" max="3" width="8.6640625" style="16" bestFit="1" customWidth="1"/>
    <col min="4" max="4" width="11.44140625" style="16" bestFit="1" customWidth="1"/>
    <col min="5" max="5" width="11.6640625" style="16" bestFit="1" customWidth="1"/>
    <col min="6" max="7" width="11.44140625" style="16" bestFit="1" customWidth="1"/>
    <col min="8" max="8" width="11.6640625" style="16" bestFit="1" customWidth="1"/>
    <col min="9" max="9" width="13.109375" style="16" bestFit="1" customWidth="1"/>
    <col min="10" max="10" width="9.6640625" style="16" bestFit="1" customWidth="1"/>
    <col min="11" max="16384" width="8.88671875" style="16"/>
  </cols>
  <sheetData>
    <row r="1" spans="1:9" ht="17.399999999999999">
      <c r="A1" s="482" t="s">
        <v>157</v>
      </c>
      <c r="B1" s="482"/>
      <c r="C1" s="482"/>
      <c r="D1" s="482"/>
      <c r="E1" s="482"/>
      <c r="F1" s="482"/>
      <c r="G1" s="482"/>
      <c r="H1" s="482"/>
      <c r="I1" s="482"/>
    </row>
    <row r="2" spans="1:9" ht="30.6">
      <c r="A2" s="17" t="s">
        <v>97</v>
      </c>
      <c r="B2" s="17" t="s">
        <v>118</v>
      </c>
      <c r="C2" s="18" t="s">
        <v>90</v>
      </c>
      <c r="D2" s="17" t="s">
        <v>115</v>
      </c>
      <c r="E2" s="17" t="s">
        <v>37</v>
      </c>
      <c r="F2" s="17" t="s">
        <v>158</v>
      </c>
      <c r="G2" s="17" t="s">
        <v>159</v>
      </c>
      <c r="H2" s="17" t="s">
        <v>160</v>
      </c>
      <c r="I2" s="17" t="s">
        <v>161</v>
      </c>
    </row>
    <row r="3" spans="1:9">
      <c r="A3" s="19"/>
      <c r="B3" s="19"/>
      <c r="C3" s="20"/>
      <c r="D3" s="19"/>
      <c r="E3" s="19"/>
      <c r="F3" s="19"/>
      <c r="G3" s="19"/>
      <c r="H3" s="19"/>
      <c r="I3" s="19"/>
    </row>
    <row r="4" spans="1:9" ht="13.2" customHeight="1">
      <c r="A4" s="21" t="s">
        <v>85</v>
      </c>
      <c r="B4" s="21" t="s">
        <v>27</v>
      </c>
      <c r="C4" s="21" t="s">
        <v>31</v>
      </c>
      <c r="D4" s="22">
        <v>200000</v>
      </c>
      <c r="E4" s="22">
        <v>300000</v>
      </c>
      <c r="F4" s="22">
        <v>250000</v>
      </c>
      <c r="G4" s="22">
        <v>250000</v>
      </c>
      <c r="H4" s="22">
        <v>0</v>
      </c>
      <c r="I4" s="22">
        <f t="shared" ref="I4:I35" si="0">SUM(D4:H4)</f>
        <v>1000000</v>
      </c>
    </row>
    <row r="5" spans="1:9" ht="13.2" customHeight="1">
      <c r="A5" s="21" t="s">
        <v>169</v>
      </c>
      <c r="B5" s="21" t="s">
        <v>109</v>
      </c>
      <c r="C5" s="21" t="s">
        <v>31</v>
      </c>
      <c r="D5" s="22">
        <v>1150000</v>
      </c>
      <c r="E5" s="22">
        <v>250000</v>
      </c>
      <c r="F5" s="22">
        <v>250000</v>
      </c>
      <c r="G5" s="22">
        <v>250000</v>
      </c>
      <c r="H5" s="22">
        <v>250000</v>
      </c>
      <c r="I5" s="22">
        <f t="shared" si="0"/>
        <v>2150000</v>
      </c>
    </row>
    <row r="6" spans="1:9" ht="13.2" customHeight="1">
      <c r="A6" s="21" t="s">
        <v>88</v>
      </c>
      <c r="B6" s="21" t="s">
        <v>39</v>
      </c>
      <c r="C6" s="21" t="s">
        <v>31</v>
      </c>
      <c r="D6" s="22">
        <v>250000</v>
      </c>
      <c r="E6" s="22">
        <v>250000</v>
      </c>
      <c r="F6" s="22">
        <v>250000</v>
      </c>
      <c r="G6" s="22">
        <v>250000</v>
      </c>
      <c r="H6" s="22">
        <v>250000</v>
      </c>
      <c r="I6" s="22">
        <f t="shared" si="0"/>
        <v>1250000</v>
      </c>
    </row>
    <row r="7" spans="1:9" ht="13.2" customHeight="1">
      <c r="A7" s="21" t="s">
        <v>53</v>
      </c>
      <c r="B7" s="21" t="s">
        <v>105</v>
      </c>
      <c r="C7" s="21" t="s">
        <v>31</v>
      </c>
      <c r="D7" s="22">
        <v>75000</v>
      </c>
      <c r="E7" s="22">
        <v>125000</v>
      </c>
      <c r="F7" s="22">
        <v>125000</v>
      </c>
      <c r="G7" s="22">
        <v>125000</v>
      </c>
      <c r="H7" s="22">
        <v>125000</v>
      </c>
      <c r="I7" s="22">
        <f t="shared" si="0"/>
        <v>575000</v>
      </c>
    </row>
    <row r="8" spans="1:9" ht="13.2" customHeight="1">
      <c r="A8" s="24" t="s">
        <v>111</v>
      </c>
      <c r="B8" s="24" t="s">
        <v>122</v>
      </c>
      <c r="C8" s="24" t="s">
        <v>31</v>
      </c>
      <c r="D8" s="25">
        <v>150000</v>
      </c>
      <c r="E8" s="25">
        <v>50000</v>
      </c>
      <c r="F8" s="25">
        <v>150000</v>
      </c>
      <c r="G8" s="25">
        <v>50000</v>
      </c>
      <c r="H8" s="25">
        <v>150000</v>
      </c>
      <c r="I8" s="25">
        <f t="shared" si="0"/>
        <v>550000</v>
      </c>
    </row>
    <row r="9" spans="1:9" ht="13.2" customHeight="1">
      <c r="A9" s="24" t="s">
        <v>71</v>
      </c>
      <c r="B9" s="24" t="s">
        <v>52</v>
      </c>
      <c r="C9" s="24" t="s">
        <v>31</v>
      </c>
      <c r="D9" s="25">
        <v>120000</v>
      </c>
      <c r="E9" s="25">
        <v>120000</v>
      </c>
      <c r="F9" s="25">
        <v>120000</v>
      </c>
      <c r="G9" s="25">
        <v>120000</v>
      </c>
      <c r="H9" s="25">
        <v>120000</v>
      </c>
      <c r="I9" s="25">
        <f t="shared" si="0"/>
        <v>600000</v>
      </c>
    </row>
    <row r="10" spans="1:9" ht="13.2" customHeight="1">
      <c r="A10" s="21" t="s">
        <v>70</v>
      </c>
      <c r="B10" s="21" t="s">
        <v>132</v>
      </c>
      <c r="C10" s="21" t="s">
        <v>31</v>
      </c>
      <c r="D10" s="22">
        <v>50000</v>
      </c>
      <c r="E10" s="22">
        <v>50000</v>
      </c>
      <c r="F10" s="22">
        <v>50000</v>
      </c>
      <c r="G10" s="22">
        <v>50000</v>
      </c>
      <c r="H10" s="22">
        <v>50000</v>
      </c>
      <c r="I10" s="22">
        <f t="shared" si="0"/>
        <v>250000</v>
      </c>
    </row>
    <row r="11" spans="1:9" ht="13.2" customHeight="1">
      <c r="A11" s="24" t="s">
        <v>43</v>
      </c>
      <c r="B11" s="24" t="s">
        <v>28</v>
      </c>
      <c r="C11" s="24" t="s">
        <v>31</v>
      </c>
      <c r="D11" s="25">
        <v>40000</v>
      </c>
      <c r="E11" s="25">
        <v>40000</v>
      </c>
      <c r="F11" s="25">
        <v>40000</v>
      </c>
      <c r="G11" s="25">
        <v>40000</v>
      </c>
      <c r="H11" s="25">
        <v>40000</v>
      </c>
      <c r="I11" s="25">
        <f t="shared" si="0"/>
        <v>200000</v>
      </c>
    </row>
    <row r="12" spans="1:9" ht="13.2" customHeight="1">
      <c r="A12" s="21" t="s">
        <v>34</v>
      </c>
      <c r="B12" s="21" t="s">
        <v>116</v>
      </c>
      <c r="C12" s="21" t="s">
        <v>31</v>
      </c>
      <c r="D12" s="22">
        <v>70000</v>
      </c>
      <c r="E12" s="22">
        <v>75000</v>
      </c>
      <c r="F12" s="22">
        <v>55000</v>
      </c>
      <c r="G12" s="22">
        <v>85000</v>
      </c>
      <c r="H12" s="22">
        <v>100000</v>
      </c>
      <c r="I12" s="22">
        <f t="shared" si="0"/>
        <v>385000</v>
      </c>
    </row>
    <row r="13" spans="1:9" ht="13.2" customHeight="1">
      <c r="A13" s="21" t="s">
        <v>164</v>
      </c>
      <c r="B13" s="21" t="s">
        <v>33</v>
      </c>
      <c r="C13" s="21" t="s">
        <v>31</v>
      </c>
      <c r="D13" s="22">
        <v>20000</v>
      </c>
      <c r="E13" s="22">
        <v>30000</v>
      </c>
      <c r="F13" s="22">
        <v>30000</v>
      </c>
      <c r="G13" s="22">
        <v>30000</v>
      </c>
      <c r="H13" s="22">
        <v>30000</v>
      </c>
      <c r="I13" s="22">
        <f t="shared" si="0"/>
        <v>140000</v>
      </c>
    </row>
    <row r="14" spans="1:9" ht="13.2" customHeight="1">
      <c r="A14" s="21" t="s">
        <v>127</v>
      </c>
      <c r="B14" s="21" t="s">
        <v>36</v>
      </c>
      <c r="C14" s="21" t="s">
        <v>31</v>
      </c>
      <c r="D14" s="22">
        <v>70000</v>
      </c>
      <c r="E14" s="22">
        <v>70000</v>
      </c>
      <c r="F14" s="22">
        <v>70000</v>
      </c>
      <c r="G14" s="22">
        <v>70000</v>
      </c>
      <c r="H14" s="22">
        <v>70000</v>
      </c>
      <c r="I14" s="22">
        <f t="shared" si="0"/>
        <v>350000</v>
      </c>
    </row>
    <row r="15" spans="1:9" ht="13.2" customHeight="1">
      <c r="A15" s="21" t="s">
        <v>137</v>
      </c>
      <c r="B15" s="21" t="s">
        <v>95</v>
      </c>
      <c r="C15" s="21" t="s">
        <v>31</v>
      </c>
      <c r="D15" s="22">
        <v>966650</v>
      </c>
      <c r="E15" s="22">
        <v>980950</v>
      </c>
      <c r="F15" s="22">
        <v>0</v>
      </c>
      <c r="G15" s="22">
        <v>0</v>
      </c>
      <c r="H15" s="22">
        <v>0</v>
      </c>
      <c r="I15" s="22">
        <f t="shared" si="0"/>
        <v>1947600</v>
      </c>
    </row>
    <row r="16" spans="1:9" ht="13.2" customHeight="1">
      <c r="A16" s="24" t="s">
        <v>65</v>
      </c>
      <c r="B16" s="24" t="s">
        <v>1</v>
      </c>
      <c r="C16" s="24" t="s">
        <v>31</v>
      </c>
      <c r="D16" s="25">
        <v>200000</v>
      </c>
      <c r="E16" s="25">
        <v>150000</v>
      </c>
      <c r="F16" s="25">
        <v>200000</v>
      </c>
      <c r="G16" s="25">
        <v>150000</v>
      </c>
      <c r="H16" s="25">
        <v>200000</v>
      </c>
      <c r="I16" s="25">
        <f t="shared" si="0"/>
        <v>900000</v>
      </c>
    </row>
    <row r="17" spans="1:9" ht="13.2" customHeight="1">
      <c r="A17" s="24" t="s">
        <v>168</v>
      </c>
      <c r="B17" s="24" t="s">
        <v>57</v>
      </c>
      <c r="C17" s="24" t="s">
        <v>31</v>
      </c>
      <c r="D17" s="25">
        <v>485000</v>
      </c>
      <c r="E17" s="25">
        <v>400000</v>
      </c>
      <c r="F17" s="25">
        <v>400000</v>
      </c>
      <c r="G17" s="25">
        <v>1060000</v>
      </c>
      <c r="H17" s="25">
        <v>1070000</v>
      </c>
      <c r="I17" s="25">
        <f t="shared" si="0"/>
        <v>3415000</v>
      </c>
    </row>
    <row r="18" spans="1:9" ht="13.2" customHeight="1">
      <c r="A18" s="24" t="s">
        <v>168</v>
      </c>
      <c r="B18" s="24" t="s">
        <v>63</v>
      </c>
      <c r="C18" s="24" t="s">
        <v>31</v>
      </c>
      <c r="D18" s="25">
        <v>150000</v>
      </c>
      <c r="E18" s="25">
        <v>150000</v>
      </c>
      <c r="F18" s="25">
        <v>150000</v>
      </c>
      <c r="G18" s="25">
        <v>150000</v>
      </c>
      <c r="H18" s="25">
        <v>0</v>
      </c>
      <c r="I18" s="25">
        <f t="shared" si="0"/>
        <v>600000</v>
      </c>
    </row>
    <row r="19" spans="1:9">
      <c r="A19" s="21" t="s">
        <v>156</v>
      </c>
      <c r="B19" s="26">
        <v>40213900100</v>
      </c>
      <c r="C19" s="26">
        <v>503490</v>
      </c>
      <c r="D19" s="22">
        <v>235000</v>
      </c>
      <c r="E19" s="22">
        <v>0</v>
      </c>
      <c r="F19" s="22">
        <v>0</v>
      </c>
      <c r="G19" s="22">
        <v>0</v>
      </c>
      <c r="H19" s="22">
        <v>0</v>
      </c>
      <c r="I19" s="22">
        <f t="shared" si="0"/>
        <v>235000</v>
      </c>
    </row>
    <row r="20" spans="1:9" ht="13.2" customHeight="1">
      <c r="A20" s="24" t="s">
        <v>108</v>
      </c>
      <c r="B20" s="24" t="s">
        <v>0</v>
      </c>
      <c r="C20" s="24" t="s">
        <v>31</v>
      </c>
      <c r="D20" s="25">
        <v>700000</v>
      </c>
      <c r="E20" s="25">
        <v>700000</v>
      </c>
      <c r="F20" s="25">
        <v>800000</v>
      </c>
      <c r="G20" s="25">
        <v>800000</v>
      </c>
      <c r="H20" s="25">
        <v>800000</v>
      </c>
      <c r="I20" s="25">
        <f t="shared" si="0"/>
        <v>3800000</v>
      </c>
    </row>
    <row r="21" spans="1:9" ht="13.2" customHeight="1">
      <c r="A21" s="24" t="s">
        <v>4</v>
      </c>
      <c r="B21" s="24" t="s">
        <v>84</v>
      </c>
      <c r="C21" s="24" t="s">
        <v>31</v>
      </c>
      <c r="D21" s="25">
        <v>200000</v>
      </c>
      <c r="E21" s="25">
        <v>200000</v>
      </c>
      <c r="F21" s="25">
        <v>200000</v>
      </c>
      <c r="G21" s="25">
        <v>200000</v>
      </c>
      <c r="H21" s="25">
        <v>200000</v>
      </c>
      <c r="I21" s="25">
        <f t="shared" si="0"/>
        <v>1000000</v>
      </c>
    </row>
    <row r="22" spans="1:9" ht="13.2" customHeight="1">
      <c r="A22" s="21" t="s">
        <v>67</v>
      </c>
      <c r="B22" s="21" t="s">
        <v>125</v>
      </c>
      <c r="C22" s="21" t="s">
        <v>31</v>
      </c>
      <c r="D22" s="22">
        <v>0</v>
      </c>
      <c r="E22" s="22">
        <v>500000</v>
      </c>
      <c r="F22" s="22">
        <v>0</v>
      </c>
      <c r="G22" s="22">
        <v>0</v>
      </c>
      <c r="H22" s="22">
        <v>0</v>
      </c>
      <c r="I22" s="22">
        <f t="shared" si="0"/>
        <v>500000</v>
      </c>
    </row>
    <row r="23" spans="1:9" ht="13.2" customHeight="1">
      <c r="A23" s="21" t="s">
        <v>25</v>
      </c>
      <c r="B23" s="21" t="s">
        <v>14</v>
      </c>
      <c r="C23" s="21" t="s">
        <v>31</v>
      </c>
      <c r="D23" s="22">
        <v>350000</v>
      </c>
      <c r="E23" s="22">
        <v>0</v>
      </c>
      <c r="F23" s="22">
        <v>0</v>
      </c>
      <c r="G23" s="22">
        <v>0</v>
      </c>
      <c r="H23" s="22">
        <v>0</v>
      </c>
      <c r="I23" s="22">
        <f t="shared" si="0"/>
        <v>350000</v>
      </c>
    </row>
    <row r="24" spans="1:9" ht="13.2" customHeight="1">
      <c r="A24" s="21" t="s">
        <v>142</v>
      </c>
      <c r="B24" s="26">
        <v>40215500100</v>
      </c>
      <c r="C24" s="26">
        <v>503490</v>
      </c>
      <c r="D24" s="22">
        <v>0</v>
      </c>
      <c r="E24" s="22">
        <v>0</v>
      </c>
      <c r="F24" s="22">
        <v>250000</v>
      </c>
      <c r="G24" s="22">
        <v>0</v>
      </c>
      <c r="H24" s="22">
        <v>0</v>
      </c>
      <c r="I24" s="22">
        <f t="shared" si="0"/>
        <v>250000</v>
      </c>
    </row>
    <row r="25" spans="1:9" ht="13.2" customHeight="1">
      <c r="A25" s="21" t="s">
        <v>83</v>
      </c>
      <c r="B25" s="23">
        <v>40215600100</v>
      </c>
      <c r="C25" s="21" t="s">
        <v>31</v>
      </c>
      <c r="D25" s="22">
        <v>300000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0"/>
        <v>300000</v>
      </c>
    </row>
    <row r="26" spans="1:9" ht="13.2" customHeight="1">
      <c r="A26" s="21" t="s">
        <v>134</v>
      </c>
      <c r="B26" s="21" t="s">
        <v>9</v>
      </c>
      <c r="C26" s="21" t="s">
        <v>31</v>
      </c>
      <c r="D26" s="22">
        <v>50000</v>
      </c>
      <c r="E26" s="22">
        <v>150000</v>
      </c>
      <c r="F26" s="22">
        <v>150000</v>
      </c>
      <c r="G26" s="22">
        <v>5000000</v>
      </c>
      <c r="H26" s="22">
        <v>50000</v>
      </c>
      <c r="I26" s="22">
        <f t="shared" si="0"/>
        <v>5400000</v>
      </c>
    </row>
    <row r="27" spans="1:9" ht="13.2" customHeight="1">
      <c r="A27" s="21" t="s">
        <v>24</v>
      </c>
      <c r="B27" s="21" t="s">
        <v>101</v>
      </c>
      <c r="C27" s="21" t="s">
        <v>31</v>
      </c>
      <c r="D27" s="22">
        <v>125000</v>
      </c>
      <c r="E27" s="22">
        <v>100000</v>
      </c>
      <c r="F27" s="22">
        <v>100000</v>
      </c>
      <c r="G27" s="22">
        <v>65000</v>
      </c>
      <c r="H27" s="22">
        <v>65000</v>
      </c>
      <c r="I27" s="22">
        <f t="shared" si="0"/>
        <v>455000</v>
      </c>
    </row>
    <row r="28" spans="1:9" ht="13.2" customHeight="1">
      <c r="A28" s="21" t="s">
        <v>87</v>
      </c>
      <c r="B28" s="21" t="s">
        <v>91</v>
      </c>
      <c r="C28" s="21" t="s">
        <v>31</v>
      </c>
      <c r="D28" s="22">
        <v>15000</v>
      </c>
      <c r="E28" s="22">
        <v>16000</v>
      </c>
      <c r="F28" s="22">
        <v>16000</v>
      </c>
      <c r="G28" s="22">
        <v>16000</v>
      </c>
      <c r="H28" s="22">
        <v>16000</v>
      </c>
      <c r="I28" s="22">
        <f t="shared" si="0"/>
        <v>79000</v>
      </c>
    </row>
    <row r="29" spans="1:9" ht="13.2" customHeight="1">
      <c r="A29" s="21" t="s">
        <v>49</v>
      </c>
      <c r="B29" s="21" t="s">
        <v>93</v>
      </c>
      <c r="C29" s="21" t="s">
        <v>31</v>
      </c>
      <c r="D29" s="22">
        <v>12000</v>
      </c>
      <c r="E29" s="22">
        <v>12000</v>
      </c>
      <c r="F29" s="22">
        <v>12000</v>
      </c>
      <c r="G29" s="22">
        <v>12000</v>
      </c>
      <c r="H29" s="22">
        <v>8000</v>
      </c>
      <c r="I29" s="22">
        <f t="shared" si="0"/>
        <v>56000</v>
      </c>
    </row>
    <row r="30" spans="1:9" ht="13.2" customHeight="1">
      <c r="A30" s="21" t="s">
        <v>32</v>
      </c>
      <c r="B30" s="21" t="s">
        <v>72</v>
      </c>
      <c r="C30" s="21" t="s">
        <v>31</v>
      </c>
      <c r="D30" s="22">
        <v>167500</v>
      </c>
      <c r="E30" s="22">
        <v>1150000</v>
      </c>
      <c r="F30" s="22">
        <v>50000</v>
      </c>
      <c r="G30" s="22">
        <v>50000</v>
      </c>
      <c r="H30" s="22">
        <v>50000</v>
      </c>
      <c r="I30" s="22">
        <f t="shared" si="0"/>
        <v>1467500</v>
      </c>
    </row>
    <row r="31" spans="1:9" ht="13.2" customHeight="1">
      <c r="A31" s="21" t="s">
        <v>96</v>
      </c>
      <c r="B31" s="21" t="s">
        <v>20</v>
      </c>
      <c r="C31" s="21" t="s">
        <v>31</v>
      </c>
      <c r="D31" s="22">
        <v>400000</v>
      </c>
      <c r="E31" s="22">
        <v>400000</v>
      </c>
      <c r="F31" s="22">
        <v>400000</v>
      </c>
      <c r="G31" s="22">
        <v>400000</v>
      </c>
      <c r="H31" s="22">
        <v>400000</v>
      </c>
      <c r="I31" s="22">
        <f t="shared" si="0"/>
        <v>2000000</v>
      </c>
    </row>
    <row r="32" spans="1:9" ht="13.2" customHeight="1">
      <c r="A32" s="21" t="s">
        <v>172</v>
      </c>
      <c r="B32" s="26">
        <v>40362614800</v>
      </c>
      <c r="C32" s="26">
        <v>503490</v>
      </c>
      <c r="D32" s="22">
        <v>1300000</v>
      </c>
      <c r="E32" s="22"/>
      <c r="F32" s="22">
        <v>0</v>
      </c>
      <c r="G32" s="22">
        <v>0</v>
      </c>
      <c r="H32" s="22">
        <v>0</v>
      </c>
      <c r="I32" s="22">
        <f t="shared" si="0"/>
        <v>1300000</v>
      </c>
    </row>
    <row r="33" spans="1:9" ht="13.2" customHeight="1">
      <c r="A33" s="21" t="s">
        <v>22</v>
      </c>
      <c r="B33" s="21" t="s">
        <v>46</v>
      </c>
      <c r="C33" s="21" t="s">
        <v>31</v>
      </c>
      <c r="D33" s="22">
        <v>58334</v>
      </c>
      <c r="E33" s="22">
        <v>58334</v>
      </c>
      <c r="F33" s="22">
        <v>58334</v>
      </c>
      <c r="G33" s="22">
        <v>58334</v>
      </c>
      <c r="H33" s="22">
        <v>58334</v>
      </c>
      <c r="I33" s="22">
        <f t="shared" si="0"/>
        <v>291670</v>
      </c>
    </row>
    <row r="34" spans="1:9" ht="13.2" customHeight="1">
      <c r="A34" s="21" t="s">
        <v>170</v>
      </c>
      <c r="B34" s="21" t="s">
        <v>119</v>
      </c>
      <c r="C34" s="21" t="s">
        <v>31</v>
      </c>
      <c r="D34" s="22">
        <v>58333</v>
      </c>
      <c r="E34" s="22">
        <v>58333</v>
      </c>
      <c r="F34" s="22">
        <v>58333</v>
      </c>
      <c r="G34" s="22">
        <v>58333</v>
      </c>
      <c r="H34" s="22">
        <v>58333</v>
      </c>
      <c r="I34" s="22">
        <f t="shared" si="0"/>
        <v>291665</v>
      </c>
    </row>
    <row r="35" spans="1:9" ht="13.2" customHeight="1">
      <c r="A35" s="21" t="s">
        <v>170</v>
      </c>
      <c r="B35" s="21" t="s">
        <v>89</v>
      </c>
      <c r="C35" s="21" t="s">
        <v>31</v>
      </c>
      <c r="D35" s="22">
        <v>58333</v>
      </c>
      <c r="E35" s="22">
        <v>58333</v>
      </c>
      <c r="F35" s="22">
        <v>58333</v>
      </c>
      <c r="G35" s="22">
        <v>58333</v>
      </c>
      <c r="H35" s="22">
        <v>58333</v>
      </c>
      <c r="I35" s="22">
        <f t="shared" si="0"/>
        <v>291665</v>
      </c>
    </row>
    <row r="36" spans="1:9" ht="13.2" customHeight="1">
      <c r="A36" s="21" t="s">
        <v>30</v>
      </c>
      <c r="B36" s="21" t="s">
        <v>69</v>
      </c>
      <c r="C36" s="21" t="s">
        <v>31</v>
      </c>
      <c r="D36" s="22">
        <v>5000000</v>
      </c>
      <c r="E36" s="22">
        <v>5000000</v>
      </c>
      <c r="F36" s="22">
        <v>5000000</v>
      </c>
      <c r="G36" s="22">
        <v>5000000</v>
      </c>
      <c r="H36" s="22">
        <v>5000000</v>
      </c>
      <c r="I36" s="22">
        <f t="shared" ref="I36:I67" si="1">SUM(D36:H36)</f>
        <v>25000000</v>
      </c>
    </row>
    <row r="37" spans="1:9" ht="13.2" customHeight="1">
      <c r="A37" s="21" t="s">
        <v>92</v>
      </c>
      <c r="B37" s="21" t="s">
        <v>56</v>
      </c>
      <c r="C37" s="21" t="s">
        <v>31</v>
      </c>
      <c r="D37" s="22">
        <v>368306</v>
      </c>
      <c r="E37" s="22">
        <v>436995</v>
      </c>
      <c r="F37" s="22">
        <v>554460</v>
      </c>
      <c r="G37" s="22">
        <v>997890</v>
      </c>
      <c r="H37" s="22">
        <v>1892360</v>
      </c>
      <c r="I37" s="22">
        <f t="shared" si="1"/>
        <v>4250011</v>
      </c>
    </row>
    <row r="38" spans="1:9" ht="13.2" customHeight="1">
      <c r="A38" s="21" t="s">
        <v>45</v>
      </c>
      <c r="B38" s="21" t="s">
        <v>135</v>
      </c>
      <c r="C38" s="21" t="s">
        <v>31</v>
      </c>
      <c r="D38" s="22">
        <v>100000</v>
      </c>
      <c r="E38" s="22">
        <v>100000</v>
      </c>
      <c r="F38" s="22">
        <v>100000</v>
      </c>
      <c r="G38" s="22">
        <v>100000</v>
      </c>
      <c r="H38" s="22">
        <v>100000</v>
      </c>
      <c r="I38" s="22">
        <f t="shared" si="1"/>
        <v>500000</v>
      </c>
    </row>
    <row r="39" spans="1:9" ht="13.2" customHeight="1">
      <c r="A39" s="21" t="s">
        <v>12</v>
      </c>
      <c r="B39" s="21" t="s">
        <v>51</v>
      </c>
      <c r="C39" s="21" t="s">
        <v>31</v>
      </c>
      <c r="D39" s="22">
        <v>250000</v>
      </c>
      <c r="E39" s="22">
        <v>250000</v>
      </c>
      <c r="F39" s="22">
        <v>250000</v>
      </c>
      <c r="G39" s="22">
        <v>250000</v>
      </c>
      <c r="H39" s="22">
        <v>250000</v>
      </c>
      <c r="I39" s="22">
        <f t="shared" si="1"/>
        <v>1250000</v>
      </c>
    </row>
    <row r="40" spans="1:9" ht="13.2" customHeight="1">
      <c r="A40" s="21" t="s">
        <v>112</v>
      </c>
      <c r="B40" s="21" t="s">
        <v>29</v>
      </c>
      <c r="C40" s="21" t="s">
        <v>31</v>
      </c>
      <c r="D40" s="22">
        <v>0</v>
      </c>
      <c r="E40" s="22">
        <v>450000</v>
      </c>
      <c r="F40" s="22">
        <v>450000</v>
      </c>
      <c r="G40" s="22">
        <v>450000</v>
      </c>
      <c r="H40" s="22">
        <v>450000</v>
      </c>
      <c r="I40" s="22">
        <f t="shared" si="1"/>
        <v>1800000</v>
      </c>
    </row>
    <row r="41" spans="1:9" ht="13.2" customHeight="1">
      <c r="A41" s="21" t="s">
        <v>82</v>
      </c>
      <c r="B41" s="21" t="s">
        <v>68</v>
      </c>
      <c r="C41" s="21" t="s">
        <v>31</v>
      </c>
      <c r="D41" s="22">
        <v>350000</v>
      </c>
      <c r="E41" s="22">
        <v>350000</v>
      </c>
      <c r="F41" s="22">
        <v>350000</v>
      </c>
      <c r="G41" s="22">
        <v>350000</v>
      </c>
      <c r="H41" s="22">
        <v>350000</v>
      </c>
      <c r="I41" s="22">
        <f t="shared" si="1"/>
        <v>1750000</v>
      </c>
    </row>
    <row r="42" spans="1:9" ht="13.2" customHeight="1">
      <c r="A42" s="21" t="s">
        <v>133</v>
      </c>
      <c r="B42" s="21" t="s">
        <v>131</v>
      </c>
      <c r="C42" s="21" t="s">
        <v>31</v>
      </c>
      <c r="D42" s="22">
        <v>940000</v>
      </c>
      <c r="E42" s="22">
        <v>650000</v>
      </c>
      <c r="F42" s="22">
        <v>1300000</v>
      </c>
      <c r="G42" s="22">
        <v>1300000</v>
      </c>
      <c r="H42" s="22">
        <v>950000</v>
      </c>
      <c r="I42" s="22">
        <f t="shared" si="1"/>
        <v>5140000</v>
      </c>
    </row>
    <row r="43" spans="1:9" ht="13.2" customHeight="1">
      <c r="A43" s="21" t="s">
        <v>103</v>
      </c>
      <c r="B43" s="21" t="s">
        <v>40</v>
      </c>
      <c r="C43" s="21" t="s">
        <v>31</v>
      </c>
      <c r="D43" s="22">
        <v>0</v>
      </c>
      <c r="E43" s="22">
        <v>30000</v>
      </c>
      <c r="F43" s="22">
        <v>450000</v>
      </c>
      <c r="G43" s="22">
        <v>0</v>
      </c>
      <c r="H43" s="22">
        <v>0</v>
      </c>
      <c r="I43" s="22">
        <f t="shared" si="1"/>
        <v>480000</v>
      </c>
    </row>
    <row r="44" spans="1:9" ht="13.2" customHeight="1">
      <c r="A44" s="21" t="s">
        <v>143</v>
      </c>
      <c r="B44" s="26">
        <v>40676042135</v>
      </c>
      <c r="C44" s="26">
        <v>503490</v>
      </c>
      <c r="D44" s="22">
        <v>0</v>
      </c>
      <c r="E44" s="22">
        <v>750000</v>
      </c>
      <c r="F44" s="22">
        <v>0</v>
      </c>
      <c r="G44" s="22">
        <v>0</v>
      </c>
      <c r="H44" s="22">
        <v>0</v>
      </c>
      <c r="I44" s="22">
        <f t="shared" si="1"/>
        <v>750000</v>
      </c>
    </row>
    <row r="45" spans="1:9" ht="13.2" customHeight="1">
      <c r="A45" s="21" t="s">
        <v>163</v>
      </c>
      <c r="B45" s="26">
        <v>40676142133</v>
      </c>
      <c r="C45" s="26">
        <v>503490</v>
      </c>
      <c r="D45" s="22">
        <v>0</v>
      </c>
      <c r="E45" s="22">
        <v>0</v>
      </c>
      <c r="F45" s="22">
        <v>40000</v>
      </c>
      <c r="G45" s="22">
        <v>0</v>
      </c>
      <c r="H45" s="22">
        <v>0</v>
      </c>
      <c r="I45" s="22">
        <f t="shared" si="1"/>
        <v>40000</v>
      </c>
    </row>
    <row r="46" spans="1:9" ht="13.2" customHeight="1">
      <c r="A46" s="21" t="s">
        <v>144</v>
      </c>
      <c r="B46" s="26">
        <v>40676142135</v>
      </c>
      <c r="C46" s="26">
        <v>503490</v>
      </c>
      <c r="D46" s="22">
        <v>0</v>
      </c>
      <c r="E46" s="22">
        <v>0</v>
      </c>
      <c r="F46" s="22">
        <v>910000</v>
      </c>
      <c r="G46" s="22">
        <v>0</v>
      </c>
      <c r="H46" s="22">
        <v>0</v>
      </c>
      <c r="I46" s="22">
        <f t="shared" si="1"/>
        <v>910000</v>
      </c>
    </row>
    <row r="47" spans="1:9" ht="13.2" customHeight="1">
      <c r="A47" s="21" t="s">
        <v>145</v>
      </c>
      <c r="B47" s="26">
        <v>40676242133</v>
      </c>
      <c r="C47" s="26">
        <v>503490</v>
      </c>
      <c r="D47" s="22">
        <v>70000</v>
      </c>
      <c r="E47" s="22">
        <v>750000</v>
      </c>
      <c r="F47" s="22">
        <v>0</v>
      </c>
      <c r="G47" s="22">
        <v>0</v>
      </c>
      <c r="H47" s="22">
        <v>0</v>
      </c>
      <c r="I47" s="22">
        <f t="shared" si="1"/>
        <v>820000</v>
      </c>
    </row>
    <row r="48" spans="1:9" ht="13.2" customHeight="1">
      <c r="A48" s="21" t="s">
        <v>146</v>
      </c>
      <c r="B48" s="26">
        <v>40676330700</v>
      </c>
      <c r="C48" s="26">
        <v>503490</v>
      </c>
      <c r="D48" s="22">
        <v>50000</v>
      </c>
      <c r="E48" s="22">
        <v>50000</v>
      </c>
      <c r="F48" s="22">
        <v>50000</v>
      </c>
      <c r="G48" s="22">
        <v>50000</v>
      </c>
      <c r="H48" s="22">
        <v>50000</v>
      </c>
      <c r="I48" s="22">
        <f t="shared" si="1"/>
        <v>250000</v>
      </c>
    </row>
    <row r="49" spans="1:9" ht="13.2" customHeight="1">
      <c r="A49" s="21" t="s">
        <v>147</v>
      </c>
      <c r="B49" s="26">
        <v>40676430700</v>
      </c>
      <c r="C49" s="26">
        <v>503490</v>
      </c>
      <c r="D49" s="22">
        <v>300000</v>
      </c>
      <c r="E49" s="22">
        <v>0</v>
      </c>
      <c r="F49" s="22">
        <v>0</v>
      </c>
      <c r="G49" s="22">
        <v>0</v>
      </c>
      <c r="H49" s="22">
        <v>0</v>
      </c>
      <c r="I49" s="22">
        <f t="shared" si="1"/>
        <v>300000</v>
      </c>
    </row>
    <row r="50" spans="1:9" ht="13.2" customHeight="1">
      <c r="A50" s="21" t="s">
        <v>55</v>
      </c>
      <c r="B50" s="21" t="s">
        <v>3</v>
      </c>
      <c r="C50" s="21" t="s">
        <v>31</v>
      </c>
      <c r="D50" s="22">
        <v>500000</v>
      </c>
      <c r="E50" s="22">
        <v>500000</v>
      </c>
      <c r="F50" s="22">
        <v>500000</v>
      </c>
      <c r="G50" s="22">
        <v>500000</v>
      </c>
      <c r="H50" s="22">
        <v>500000</v>
      </c>
      <c r="I50" s="22">
        <f t="shared" si="1"/>
        <v>2500000</v>
      </c>
    </row>
    <row r="51" spans="1:9" ht="13.2" customHeight="1">
      <c r="A51" s="21" t="s">
        <v>61</v>
      </c>
      <c r="B51" s="21" t="s">
        <v>106</v>
      </c>
      <c r="C51" s="21" t="s">
        <v>31</v>
      </c>
      <c r="D51" s="22">
        <v>807500</v>
      </c>
      <c r="E51" s="22">
        <v>1103900</v>
      </c>
      <c r="F51" s="22">
        <v>1122000</v>
      </c>
      <c r="G51" s="22">
        <v>610000</v>
      </c>
      <c r="H51" s="22">
        <v>1165000</v>
      </c>
      <c r="I51" s="22">
        <f t="shared" si="1"/>
        <v>4808400</v>
      </c>
    </row>
    <row r="52" spans="1:9" ht="13.2" customHeight="1">
      <c r="A52" s="21" t="s">
        <v>13</v>
      </c>
      <c r="B52" s="21" t="s">
        <v>41</v>
      </c>
      <c r="C52" s="21" t="s">
        <v>31</v>
      </c>
      <c r="D52" s="22">
        <v>350000</v>
      </c>
      <c r="E52" s="22">
        <v>350000</v>
      </c>
      <c r="F52" s="22">
        <v>350000</v>
      </c>
      <c r="G52" s="22">
        <v>350000</v>
      </c>
      <c r="H52" s="22">
        <v>350000</v>
      </c>
      <c r="I52" s="22">
        <f t="shared" si="1"/>
        <v>1750000</v>
      </c>
    </row>
    <row r="53" spans="1:9" ht="13.2" customHeight="1">
      <c r="A53" s="21" t="s">
        <v>107</v>
      </c>
      <c r="B53" s="21" t="s">
        <v>62</v>
      </c>
      <c r="C53" s="21" t="s">
        <v>31</v>
      </c>
      <c r="D53" s="22">
        <v>352400</v>
      </c>
      <c r="E53" s="22">
        <v>564100</v>
      </c>
      <c r="F53" s="22">
        <v>471700</v>
      </c>
      <c r="G53" s="22">
        <v>493600</v>
      </c>
      <c r="H53" s="22">
        <v>300000</v>
      </c>
      <c r="I53" s="22">
        <f t="shared" si="1"/>
        <v>2181800</v>
      </c>
    </row>
    <row r="54" spans="1:9" ht="13.2" customHeight="1">
      <c r="A54" s="21" t="s">
        <v>8</v>
      </c>
      <c r="B54" s="21" t="s">
        <v>124</v>
      </c>
      <c r="C54" s="21" t="s">
        <v>31</v>
      </c>
      <c r="D54" s="22">
        <v>200000</v>
      </c>
      <c r="E54" s="22">
        <v>200000</v>
      </c>
      <c r="F54" s="22">
        <v>550000</v>
      </c>
      <c r="G54" s="22">
        <v>200000</v>
      </c>
      <c r="H54" s="22">
        <v>200000</v>
      </c>
      <c r="I54" s="22">
        <f t="shared" si="1"/>
        <v>1350000</v>
      </c>
    </row>
    <row r="55" spans="1:9" ht="13.2" customHeight="1">
      <c r="A55" s="21" t="s">
        <v>128</v>
      </c>
      <c r="B55" s="21" t="s">
        <v>99</v>
      </c>
      <c r="C55" s="21" t="s">
        <v>31</v>
      </c>
      <c r="D55" s="22">
        <v>250000</v>
      </c>
      <c r="E55" s="22">
        <v>250000</v>
      </c>
      <c r="F55" s="22">
        <v>250000</v>
      </c>
      <c r="G55" s="22">
        <v>250000</v>
      </c>
      <c r="H55" s="22">
        <v>250000</v>
      </c>
      <c r="I55" s="22">
        <f t="shared" si="1"/>
        <v>1250000</v>
      </c>
    </row>
    <row r="56" spans="1:9" ht="13.2" customHeight="1">
      <c r="A56" s="21" t="s">
        <v>66</v>
      </c>
      <c r="B56" s="21" t="s">
        <v>15</v>
      </c>
      <c r="C56" s="21" t="s">
        <v>31</v>
      </c>
      <c r="D56" s="22">
        <v>280000</v>
      </c>
      <c r="E56" s="22">
        <v>280000</v>
      </c>
      <c r="F56" s="22">
        <v>280000</v>
      </c>
      <c r="G56" s="22">
        <v>280000</v>
      </c>
      <c r="H56" s="22">
        <v>280000</v>
      </c>
      <c r="I56" s="22">
        <f t="shared" si="1"/>
        <v>1400000</v>
      </c>
    </row>
    <row r="57" spans="1:9" ht="13.2" customHeight="1">
      <c r="A57" s="21" t="s">
        <v>110</v>
      </c>
      <c r="B57" s="21" t="s">
        <v>76</v>
      </c>
      <c r="C57" s="21" t="s">
        <v>31</v>
      </c>
      <c r="D57" s="22">
        <v>281000</v>
      </c>
      <c r="E57" s="22">
        <v>206000</v>
      </c>
      <c r="F57" s="22">
        <v>2246000</v>
      </c>
      <c r="G57" s="22">
        <v>481000</v>
      </c>
      <c r="H57" s="22">
        <v>1253400</v>
      </c>
      <c r="I57" s="22">
        <f t="shared" si="1"/>
        <v>4467400</v>
      </c>
    </row>
    <row r="58" spans="1:9" ht="13.2" customHeight="1">
      <c r="A58" s="21" t="s">
        <v>176</v>
      </c>
      <c r="B58" s="23">
        <v>40860314800</v>
      </c>
      <c r="C58" s="21" t="s">
        <v>31</v>
      </c>
      <c r="D58" s="22">
        <v>30000</v>
      </c>
      <c r="E58" s="22">
        <v>30000</v>
      </c>
      <c r="F58" s="22">
        <v>210000</v>
      </c>
      <c r="G58" s="22">
        <v>30000</v>
      </c>
      <c r="H58" s="22">
        <v>30000</v>
      </c>
      <c r="I58" s="22">
        <f t="shared" si="1"/>
        <v>330000</v>
      </c>
    </row>
    <row r="59" spans="1:9" ht="13.2" customHeight="1">
      <c r="A59" s="21" t="s">
        <v>117</v>
      </c>
      <c r="B59" s="21" t="s">
        <v>6</v>
      </c>
      <c r="C59" s="21" t="s">
        <v>31</v>
      </c>
      <c r="D59" s="22">
        <v>150000</v>
      </c>
      <c r="E59" s="22">
        <v>150000</v>
      </c>
      <c r="F59" s="22">
        <v>150000</v>
      </c>
      <c r="G59" s="22">
        <v>150000</v>
      </c>
      <c r="H59" s="22">
        <v>150000</v>
      </c>
      <c r="I59" s="22">
        <f t="shared" si="1"/>
        <v>750000</v>
      </c>
    </row>
    <row r="60" spans="1:9" ht="12.75" customHeight="1">
      <c r="A60" s="21" t="s">
        <v>171</v>
      </c>
      <c r="B60" s="23">
        <v>40860730105</v>
      </c>
      <c r="C60" s="21" t="s">
        <v>31</v>
      </c>
      <c r="D60" s="22">
        <v>20000</v>
      </c>
      <c r="E60" s="22">
        <v>0</v>
      </c>
      <c r="F60" s="22">
        <v>0</v>
      </c>
      <c r="G60" s="22">
        <v>0</v>
      </c>
      <c r="H60" s="22">
        <v>0</v>
      </c>
      <c r="I60" s="22">
        <f t="shared" si="1"/>
        <v>20000</v>
      </c>
    </row>
    <row r="61" spans="1:9" ht="13.2" customHeight="1">
      <c r="A61" s="21" t="s">
        <v>21</v>
      </c>
      <c r="B61" s="21" t="s">
        <v>18</v>
      </c>
      <c r="C61" s="21" t="s">
        <v>31</v>
      </c>
      <c r="D61" s="22">
        <v>25000</v>
      </c>
      <c r="E61" s="22">
        <v>25000</v>
      </c>
      <c r="F61" s="22">
        <v>25000</v>
      </c>
      <c r="G61" s="22">
        <v>25000</v>
      </c>
      <c r="H61" s="22">
        <v>25000</v>
      </c>
      <c r="I61" s="22">
        <f t="shared" si="1"/>
        <v>125000</v>
      </c>
    </row>
    <row r="62" spans="1:9" ht="13.2" customHeight="1">
      <c r="A62" s="21" t="s">
        <v>47</v>
      </c>
      <c r="B62" s="21" t="s">
        <v>94</v>
      </c>
      <c r="C62" s="21" t="s">
        <v>31</v>
      </c>
      <c r="D62" s="22">
        <v>50000</v>
      </c>
      <c r="E62" s="22">
        <v>50000</v>
      </c>
      <c r="F62" s="22">
        <v>50000</v>
      </c>
      <c r="G62" s="22">
        <v>50000</v>
      </c>
      <c r="H62" s="22">
        <v>50000</v>
      </c>
      <c r="I62" s="22">
        <f t="shared" si="1"/>
        <v>250000</v>
      </c>
    </row>
    <row r="63" spans="1:9" ht="13.2" customHeight="1">
      <c r="A63" s="21" t="s">
        <v>148</v>
      </c>
      <c r="B63" s="26">
        <v>40864200100</v>
      </c>
      <c r="C63" s="26">
        <v>503490</v>
      </c>
      <c r="D63" s="22">
        <v>10000</v>
      </c>
      <c r="E63" s="22">
        <v>10000</v>
      </c>
      <c r="F63" s="22">
        <v>10000</v>
      </c>
      <c r="G63" s="22">
        <v>10000</v>
      </c>
      <c r="H63" s="22">
        <v>10000</v>
      </c>
      <c r="I63" s="22">
        <f t="shared" si="1"/>
        <v>50000</v>
      </c>
    </row>
    <row r="64" spans="1:9" ht="13.2" customHeight="1">
      <c r="A64" s="21" t="s">
        <v>162</v>
      </c>
      <c r="B64" s="26">
        <v>40864230104</v>
      </c>
      <c r="C64" s="26">
        <v>503490</v>
      </c>
      <c r="D64" s="22">
        <v>50000</v>
      </c>
      <c r="E64" s="22">
        <v>50000</v>
      </c>
      <c r="F64" s="22">
        <v>50000</v>
      </c>
      <c r="G64" s="22">
        <v>50000</v>
      </c>
      <c r="H64" s="22">
        <v>50000</v>
      </c>
      <c r="I64" s="22">
        <f t="shared" si="1"/>
        <v>250000</v>
      </c>
    </row>
    <row r="65" spans="1:9" ht="13.2" customHeight="1">
      <c r="A65" s="21" t="s">
        <v>114</v>
      </c>
      <c r="B65" s="21" t="s">
        <v>48</v>
      </c>
      <c r="C65" s="21" t="s">
        <v>31</v>
      </c>
      <c r="D65" s="22">
        <v>80000</v>
      </c>
      <c r="E65" s="22">
        <v>55000</v>
      </c>
      <c r="F65" s="22">
        <v>60000</v>
      </c>
      <c r="G65" s="22">
        <v>0</v>
      </c>
      <c r="H65" s="22">
        <v>0</v>
      </c>
      <c r="I65" s="22">
        <f t="shared" si="1"/>
        <v>195000</v>
      </c>
    </row>
    <row r="66" spans="1:9" ht="13.2" customHeight="1">
      <c r="A66" s="21" t="s">
        <v>23</v>
      </c>
      <c r="B66" s="21" t="s">
        <v>98</v>
      </c>
      <c r="C66" s="21" t="s">
        <v>31</v>
      </c>
      <c r="D66" s="22">
        <v>250000</v>
      </c>
      <c r="E66" s="22">
        <v>250000</v>
      </c>
      <c r="F66" s="22">
        <v>250000</v>
      </c>
      <c r="G66" s="22">
        <v>250000</v>
      </c>
      <c r="H66" s="22">
        <v>250000</v>
      </c>
      <c r="I66" s="22">
        <f t="shared" si="1"/>
        <v>1250000</v>
      </c>
    </row>
    <row r="67" spans="1:9" ht="13.2" customHeight="1">
      <c r="A67" s="21" t="s">
        <v>167</v>
      </c>
      <c r="B67" s="23">
        <v>40867314800</v>
      </c>
      <c r="C67" s="23">
        <v>503490</v>
      </c>
      <c r="D67" s="22">
        <v>100000</v>
      </c>
      <c r="E67" s="22">
        <v>100000</v>
      </c>
      <c r="F67" s="22">
        <v>0</v>
      </c>
      <c r="G67" s="22">
        <v>0</v>
      </c>
      <c r="H67" s="22">
        <v>0</v>
      </c>
      <c r="I67" s="22">
        <f t="shared" si="1"/>
        <v>200000</v>
      </c>
    </row>
    <row r="68" spans="1:9" ht="13.2" customHeight="1">
      <c r="A68" s="21" t="s">
        <v>79</v>
      </c>
      <c r="B68" s="21" t="s">
        <v>42</v>
      </c>
      <c r="C68" s="21" t="s">
        <v>31</v>
      </c>
      <c r="D68" s="22">
        <v>60000</v>
      </c>
      <c r="E68" s="22">
        <v>60000</v>
      </c>
      <c r="F68" s="22">
        <v>60000</v>
      </c>
      <c r="G68" s="22">
        <v>60000</v>
      </c>
      <c r="H68" s="22">
        <v>60000</v>
      </c>
      <c r="I68" s="22">
        <f t="shared" ref="I68:I99" si="2">SUM(D68:H68)</f>
        <v>300000</v>
      </c>
    </row>
    <row r="69" spans="1:9" ht="13.2" customHeight="1">
      <c r="A69" s="21" t="s">
        <v>10</v>
      </c>
      <c r="B69" s="21" t="s">
        <v>50</v>
      </c>
      <c r="C69" s="21" t="s">
        <v>31</v>
      </c>
      <c r="D69" s="22">
        <v>500000</v>
      </c>
      <c r="E69" s="22">
        <v>600000</v>
      </c>
      <c r="F69" s="22">
        <v>700000</v>
      </c>
      <c r="G69" s="22">
        <v>700000</v>
      </c>
      <c r="H69" s="22">
        <v>750000</v>
      </c>
      <c r="I69" s="25">
        <f t="shared" si="2"/>
        <v>3250000</v>
      </c>
    </row>
    <row r="70" spans="1:9" ht="13.2" customHeight="1">
      <c r="A70" s="21" t="s">
        <v>136</v>
      </c>
      <c r="B70" s="21" t="s">
        <v>121</v>
      </c>
      <c r="C70" s="21" t="s">
        <v>31</v>
      </c>
      <c r="D70" s="22">
        <v>300000</v>
      </c>
      <c r="E70" s="22">
        <v>300000</v>
      </c>
      <c r="F70" s="22">
        <v>300000</v>
      </c>
      <c r="G70" s="22">
        <v>300000</v>
      </c>
      <c r="H70" s="22">
        <v>300000</v>
      </c>
      <c r="I70" s="22">
        <f t="shared" si="2"/>
        <v>1500000</v>
      </c>
    </row>
    <row r="71" spans="1:9" ht="13.2" customHeight="1">
      <c r="A71" s="21" t="s">
        <v>54</v>
      </c>
      <c r="B71" s="21" t="s">
        <v>100</v>
      </c>
      <c r="C71" s="21" t="s">
        <v>31</v>
      </c>
      <c r="D71" s="22">
        <v>75000</v>
      </c>
      <c r="E71" s="22">
        <v>75000</v>
      </c>
      <c r="F71" s="22">
        <v>75000</v>
      </c>
      <c r="G71" s="22">
        <v>75000</v>
      </c>
      <c r="H71" s="22">
        <v>75000</v>
      </c>
      <c r="I71" s="22">
        <f t="shared" si="2"/>
        <v>375000</v>
      </c>
    </row>
    <row r="72" spans="1:9" ht="13.2" customHeight="1">
      <c r="A72" s="21" t="s">
        <v>166</v>
      </c>
      <c r="B72" s="23">
        <v>40874300100</v>
      </c>
      <c r="C72" s="21" t="s">
        <v>31</v>
      </c>
      <c r="D72" s="22">
        <v>504500</v>
      </c>
      <c r="E72" s="22">
        <v>391000</v>
      </c>
      <c r="F72" s="22">
        <v>472500</v>
      </c>
      <c r="G72" s="22">
        <v>517500</v>
      </c>
      <c r="H72" s="22">
        <v>818000</v>
      </c>
      <c r="I72" s="22">
        <f t="shared" si="2"/>
        <v>2703500</v>
      </c>
    </row>
    <row r="73" spans="1:9" ht="13.2" customHeight="1">
      <c r="A73" s="21" t="s">
        <v>73</v>
      </c>
      <c r="B73" s="21" t="s">
        <v>77</v>
      </c>
      <c r="C73" s="21" t="s">
        <v>31</v>
      </c>
      <c r="D73" s="22">
        <v>233000</v>
      </c>
      <c r="E73" s="22">
        <v>80000</v>
      </c>
      <c r="F73" s="22">
        <v>223000</v>
      </c>
      <c r="G73" s="22">
        <v>100000</v>
      </c>
      <c r="H73" s="22">
        <v>343000</v>
      </c>
      <c r="I73" s="22">
        <f t="shared" si="2"/>
        <v>979000</v>
      </c>
    </row>
    <row r="74" spans="1:9" ht="13.2" customHeight="1">
      <c r="A74" s="21" t="s">
        <v>166</v>
      </c>
      <c r="B74" s="23">
        <v>40874330101</v>
      </c>
      <c r="C74" s="21" t="s">
        <v>31</v>
      </c>
      <c r="D74" s="22">
        <v>0</v>
      </c>
      <c r="E74" s="22">
        <v>0</v>
      </c>
      <c r="F74" s="22">
        <v>35000</v>
      </c>
      <c r="G74" s="22">
        <v>10000</v>
      </c>
      <c r="H74" s="22">
        <v>0</v>
      </c>
      <c r="I74" s="22">
        <f t="shared" si="2"/>
        <v>45000</v>
      </c>
    </row>
    <row r="75" spans="1:9" ht="13.2" customHeight="1">
      <c r="A75" s="21" t="s">
        <v>58</v>
      </c>
      <c r="B75" s="21" t="s">
        <v>44</v>
      </c>
      <c r="C75" s="21" t="s">
        <v>31</v>
      </c>
      <c r="D75" s="22">
        <v>25000</v>
      </c>
      <c r="E75" s="22">
        <v>0</v>
      </c>
      <c r="F75" s="22">
        <v>0</v>
      </c>
      <c r="G75" s="22">
        <v>0</v>
      </c>
      <c r="H75" s="22">
        <v>0</v>
      </c>
      <c r="I75" s="25">
        <f t="shared" si="2"/>
        <v>25000</v>
      </c>
    </row>
    <row r="76" spans="1:9" ht="13.2" customHeight="1">
      <c r="A76" s="21" t="s">
        <v>11</v>
      </c>
      <c r="B76" s="21" t="s">
        <v>140</v>
      </c>
      <c r="C76" s="21" t="s">
        <v>31</v>
      </c>
      <c r="D76" s="22">
        <v>160000</v>
      </c>
      <c r="E76" s="22">
        <v>160000</v>
      </c>
      <c r="F76" s="22">
        <v>160000</v>
      </c>
      <c r="G76" s="22">
        <v>160000</v>
      </c>
      <c r="H76" s="22">
        <v>160000</v>
      </c>
      <c r="I76" s="22">
        <f t="shared" si="2"/>
        <v>800000</v>
      </c>
    </row>
    <row r="77" spans="1:9" ht="13.2" customHeight="1">
      <c r="A77" s="21" t="s">
        <v>165</v>
      </c>
      <c r="B77" s="26">
        <v>40879414800</v>
      </c>
      <c r="C77" s="26">
        <v>503490</v>
      </c>
      <c r="D77" s="22">
        <v>7000</v>
      </c>
      <c r="E77" s="22">
        <v>1000</v>
      </c>
      <c r="F77" s="22">
        <v>1000</v>
      </c>
      <c r="G77" s="22">
        <v>1000</v>
      </c>
      <c r="H77" s="22">
        <v>1000</v>
      </c>
      <c r="I77" s="22">
        <f t="shared" si="2"/>
        <v>11000</v>
      </c>
    </row>
    <row r="78" spans="1:9" ht="13.2" customHeight="1">
      <c r="A78" s="21" t="s">
        <v>2</v>
      </c>
      <c r="B78" s="21" t="s">
        <v>81</v>
      </c>
      <c r="C78" s="21" t="s">
        <v>31</v>
      </c>
      <c r="D78" s="22">
        <v>75000</v>
      </c>
      <c r="E78" s="22">
        <v>75000</v>
      </c>
      <c r="F78" s="22">
        <v>75000</v>
      </c>
      <c r="G78" s="22">
        <v>75000</v>
      </c>
      <c r="H78" s="22">
        <v>75000</v>
      </c>
      <c r="I78" s="22">
        <f t="shared" si="2"/>
        <v>375000</v>
      </c>
    </row>
    <row r="79" spans="1:9" ht="13.2" customHeight="1">
      <c r="A79" s="21" t="s">
        <v>5</v>
      </c>
      <c r="B79" s="21" t="s">
        <v>19</v>
      </c>
      <c r="C79" s="21" t="s">
        <v>31</v>
      </c>
      <c r="D79" s="22">
        <v>35000</v>
      </c>
      <c r="E79" s="22">
        <v>35000</v>
      </c>
      <c r="F79" s="22">
        <v>35000</v>
      </c>
      <c r="G79" s="22">
        <v>35000</v>
      </c>
      <c r="H79" s="22">
        <v>35000</v>
      </c>
      <c r="I79" s="22">
        <f t="shared" si="2"/>
        <v>175000</v>
      </c>
    </row>
    <row r="80" spans="1:9" ht="13.2" customHeight="1">
      <c r="A80" s="21" t="s">
        <v>38</v>
      </c>
      <c r="B80" s="21" t="s">
        <v>35</v>
      </c>
      <c r="C80" s="21" t="s">
        <v>31</v>
      </c>
      <c r="D80" s="22">
        <v>190000</v>
      </c>
      <c r="E80" s="22">
        <v>190000</v>
      </c>
      <c r="F80" s="22">
        <v>190000</v>
      </c>
      <c r="G80" s="22">
        <v>190000</v>
      </c>
      <c r="H80" s="22">
        <v>190000</v>
      </c>
      <c r="I80" s="22">
        <f t="shared" si="2"/>
        <v>950000</v>
      </c>
    </row>
    <row r="81" spans="1:9" ht="13.2" customHeight="1">
      <c r="A81" s="21" t="s">
        <v>78</v>
      </c>
      <c r="B81" s="21" t="s">
        <v>59</v>
      </c>
      <c r="C81" s="21" t="s">
        <v>31</v>
      </c>
      <c r="D81" s="22">
        <v>20000</v>
      </c>
      <c r="E81" s="22">
        <v>20000</v>
      </c>
      <c r="F81" s="22">
        <v>20000</v>
      </c>
      <c r="G81" s="22">
        <v>20000</v>
      </c>
      <c r="H81" s="22">
        <v>20000</v>
      </c>
      <c r="I81" s="22">
        <f t="shared" si="2"/>
        <v>100000</v>
      </c>
    </row>
    <row r="82" spans="1:9" ht="12.75" customHeight="1">
      <c r="A82" s="21" t="s">
        <v>17</v>
      </c>
      <c r="B82" s="21" t="s">
        <v>26</v>
      </c>
      <c r="C82" s="21" t="s">
        <v>31</v>
      </c>
      <c r="D82" s="22">
        <v>25000</v>
      </c>
      <c r="E82" s="22">
        <v>25000</v>
      </c>
      <c r="F82" s="22">
        <v>25000</v>
      </c>
      <c r="G82" s="22">
        <v>25000</v>
      </c>
      <c r="H82" s="22">
        <v>25000</v>
      </c>
      <c r="I82" s="22">
        <f t="shared" si="2"/>
        <v>125000</v>
      </c>
    </row>
    <row r="83" spans="1:9" ht="12.75" customHeight="1">
      <c r="A83" s="21" t="s">
        <v>74</v>
      </c>
      <c r="B83" s="21" t="s">
        <v>60</v>
      </c>
      <c r="C83" s="21" t="s">
        <v>31</v>
      </c>
      <c r="D83" s="22">
        <v>110000</v>
      </c>
      <c r="E83" s="22">
        <v>50000</v>
      </c>
      <c r="F83" s="22">
        <v>50000</v>
      </c>
      <c r="G83" s="22">
        <v>50000</v>
      </c>
      <c r="H83" s="22">
        <v>50000</v>
      </c>
      <c r="I83" s="22">
        <f t="shared" si="2"/>
        <v>310000</v>
      </c>
    </row>
    <row r="84" spans="1:9" ht="12.75" customHeight="1">
      <c r="A84" s="21" t="s">
        <v>126</v>
      </c>
      <c r="B84" s="21" t="s">
        <v>113</v>
      </c>
      <c r="C84" s="21" t="s">
        <v>31</v>
      </c>
      <c r="D84" s="22">
        <v>75000</v>
      </c>
      <c r="E84" s="22">
        <v>75000</v>
      </c>
      <c r="F84" s="22">
        <v>75000</v>
      </c>
      <c r="G84" s="22">
        <v>75000</v>
      </c>
      <c r="H84" s="22">
        <v>75000</v>
      </c>
      <c r="I84" s="22">
        <f t="shared" si="2"/>
        <v>375000</v>
      </c>
    </row>
    <row r="85" spans="1:9" ht="12.75" customHeight="1">
      <c r="A85" s="21" t="s">
        <v>185</v>
      </c>
      <c r="B85" s="26">
        <v>40886600100</v>
      </c>
      <c r="C85" s="26">
        <v>503490</v>
      </c>
      <c r="D85" s="22">
        <v>0</v>
      </c>
      <c r="E85" s="22">
        <v>300000</v>
      </c>
      <c r="F85" s="22">
        <v>50000</v>
      </c>
      <c r="G85" s="22">
        <v>0</v>
      </c>
      <c r="H85" s="22">
        <v>0</v>
      </c>
      <c r="I85" s="22">
        <f t="shared" si="2"/>
        <v>350000</v>
      </c>
    </row>
    <row r="86" spans="1:9" ht="12.75" customHeight="1">
      <c r="A86" s="21" t="s">
        <v>80</v>
      </c>
      <c r="B86" s="21" t="s">
        <v>130</v>
      </c>
      <c r="C86" s="21" t="s">
        <v>31</v>
      </c>
      <c r="D86" s="22">
        <v>1000000</v>
      </c>
      <c r="E86" s="22">
        <v>500000</v>
      </c>
      <c r="F86" s="22">
        <v>0</v>
      </c>
      <c r="G86" s="22">
        <v>0</v>
      </c>
      <c r="H86" s="22">
        <v>0</v>
      </c>
      <c r="I86" s="22">
        <f t="shared" si="2"/>
        <v>1500000</v>
      </c>
    </row>
    <row r="87" spans="1:9" ht="12.75" customHeight="1">
      <c r="A87" s="21" t="s">
        <v>86</v>
      </c>
      <c r="B87" s="21" t="s">
        <v>129</v>
      </c>
      <c r="C87" s="21" t="s">
        <v>31</v>
      </c>
      <c r="D87" s="22">
        <v>0</v>
      </c>
      <c r="E87" s="22">
        <v>0</v>
      </c>
      <c r="F87" s="22">
        <v>500000</v>
      </c>
      <c r="G87" s="22">
        <v>0</v>
      </c>
      <c r="H87" s="22">
        <v>0</v>
      </c>
      <c r="I87" s="22">
        <f t="shared" si="2"/>
        <v>500000</v>
      </c>
    </row>
    <row r="88" spans="1:9" ht="12.75" customHeight="1">
      <c r="A88" s="21" t="s">
        <v>75</v>
      </c>
      <c r="B88" s="21" t="s">
        <v>7</v>
      </c>
      <c r="C88" s="21" t="s">
        <v>31</v>
      </c>
      <c r="D88" s="22">
        <v>400000</v>
      </c>
      <c r="E88" s="22">
        <v>400000</v>
      </c>
      <c r="F88" s="22">
        <v>200000</v>
      </c>
      <c r="G88" s="22">
        <v>0</v>
      </c>
      <c r="H88" s="22">
        <v>0</v>
      </c>
      <c r="I88" s="22">
        <f t="shared" si="2"/>
        <v>1000000</v>
      </c>
    </row>
    <row r="89" spans="1:9" ht="12.75" customHeight="1">
      <c r="A89" s="21" t="s">
        <v>141</v>
      </c>
      <c r="B89" s="26">
        <v>40891000100</v>
      </c>
      <c r="C89" s="26">
        <v>503490</v>
      </c>
      <c r="D89" s="22">
        <v>223500</v>
      </c>
      <c r="E89" s="22">
        <v>0</v>
      </c>
      <c r="F89" s="22">
        <v>0</v>
      </c>
      <c r="G89" s="22">
        <v>0</v>
      </c>
      <c r="H89" s="22">
        <v>0</v>
      </c>
      <c r="I89" s="22">
        <f t="shared" si="2"/>
        <v>223500</v>
      </c>
    </row>
    <row r="90" spans="1:9" ht="12.75" customHeight="1">
      <c r="A90" s="21" t="s">
        <v>175</v>
      </c>
      <c r="B90" s="27">
        <v>40891030100</v>
      </c>
      <c r="C90" s="26">
        <v>503490</v>
      </c>
      <c r="D90" s="22">
        <v>126500</v>
      </c>
      <c r="E90" s="22">
        <v>0</v>
      </c>
      <c r="F90" s="22">
        <v>0</v>
      </c>
      <c r="G90" s="22">
        <v>0</v>
      </c>
      <c r="H90" s="22">
        <v>0</v>
      </c>
      <c r="I90" s="22">
        <f t="shared" si="2"/>
        <v>126500</v>
      </c>
    </row>
    <row r="91" spans="1:9" ht="12.75" customHeight="1">
      <c r="A91" s="21" t="s">
        <v>178</v>
      </c>
      <c r="B91" s="26">
        <v>40891100100</v>
      </c>
      <c r="C91" s="26">
        <v>503490</v>
      </c>
      <c r="D91" s="22">
        <v>1503300</v>
      </c>
      <c r="E91" s="22">
        <v>0</v>
      </c>
      <c r="F91" s="22">
        <v>0</v>
      </c>
      <c r="G91" s="22">
        <v>0</v>
      </c>
      <c r="H91" s="22">
        <v>0</v>
      </c>
      <c r="I91" s="22">
        <f t="shared" si="2"/>
        <v>1503300</v>
      </c>
    </row>
    <row r="92" spans="1:9" ht="12.75" customHeight="1">
      <c r="A92" s="21" t="s">
        <v>178</v>
      </c>
      <c r="B92" s="26">
        <v>40891118200</v>
      </c>
      <c r="C92" s="26">
        <v>503490</v>
      </c>
      <c r="D92" s="22">
        <v>700000</v>
      </c>
      <c r="E92" s="22">
        <v>0</v>
      </c>
      <c r="F92" s="22">
        <v>0</v>
      </c>
      <c r="G92" s="22">
        <v>0</v>
      </c>
      <c r="H92" s="22">
        <v>0</v>
      </c>
      <c r="I92" s="22">
        <f t="shared" si="2"/>
        <v>700000</v>
      </c>
    </row>
    <row r="93" spans="1:9" ht="12.75" customHeight="1">
      <c r="A93" s="24" t="s">
        <v>195</v>
      </c>
      <c r="B93" s="27">
        <v>40891300100</v>
      </c>
      <c r="C93" s="27">
        <v>503490</v>
      </c>
      <c r="D93" s="25">
        <v>73000</v>
      </c>
      <c r="E93" s="25">
        <v>0</v>
      </c>
      <c r="F93" s="25">
        <v>0</v>
      </c>
      <c r="G93" s="25">
        <v>0</v>
      </c>
      <c r="H93" s="25">
        <v>0</v>
      </c>
      <c r="I93" s="25">
        <f t="shared" si="2"/>
        <v>73000</v>
      </c>
    </row>
    <row r="94" spans="1:9" ht="13.2" customHeight="1">
      <c r="A94" s="24" t="s">
        <v>149</v>
      </c>
      <c r="B94" s="27">
        <v>40891400100</v>
      </c>
      <c r="C94" s="27">
        <v>503490</v>
      </c>
      <c r="D94" s="25">
        <v>80000</v>
      </c>
      <c r="E94" s="25">
        <v>0</v>
      </c>
      <c r="F94" s="25">
        <v>0</v>
      </c>
      <c r="G94" s="25">
        <v>0</v>
      </c>
      <c r="H94" s="25">
        <v>0</v>
      </c>
      <c r="I94" s="25">
        <f t="shared" si="2"/>
        <v>80000</v>
      </c>
    </row>
    <row r="95" spans="1:9" ht="13.2" customHeight="1">
      <c r="A95" s="24" t="s">
        <v>150</v>
      </c>
      <c r="B95" s="27">
        <v>40891500100</v>
      </c>
      <c r="C95" s="27">
        <v>503490</v>
      </c>
      <c r="D95" s="25">
        <v>0</v>
      </c>
      <c r="E95" s="25">
        <v>0</v>
      </c>
      <c r="F95" s="25">
        <v>0</v>
      </c>
      <c r="G95" s="25">
        <v>75000</v>
      </c>
      <c r="H95" s="25">
        <v>0</v>
      </c>
      <c r="I95" s="25">
        <f t="shared" si="2"/>
        <v>75000</v>
      </c>
    </row>
    <row r="96" spans="1:9" ht="13.2" customHeight="1">
      <c r="A96" s="21" t="s">
        <v>151</v>
      </c>
      <c r="B96" s="26">
        <v>40891600100</v>
      </c>
      <c r="C96" s="26">
        <v>503490</v>
      </c>
      <c r="D96" s="22">
        <v>0</v>
      </c>
      <c r="E96" s="22">
        <v>25000</v>
      </c>
      <c r="F96" s="22">
        <v>0</v>
      </c>
      <c r="G96" s="22">
        <v>25000</v>
      </c>
      <c r="H96" s="22">
        <v>0</v>
      </c>
      <c r="I96" s="22">
        <f t="shared" si="2"/>
        <v>50000</v>
      </c>
    </row>
    <row r="97" spans="1:9" ht="13.2" customHeight="1">
      <c r="A97" s="21" t="s">
        <v>177</v>
      </c>
      <c r="B97" s="26">
        <v>40891700100</v>
      </c>
      <c r="C97" s="26">
        <v>503490</v>
      </c>
      <c r="D97" s="22">
        <v>50000</v>
      </c>
      <c r="E97" s="22">
        <v>0</v>
      </c>
      <c r="F97" s="22">
        <v>0</v>
      </c>
      <c r="G97" s="22">
        <v>0</v>
      </c>
      <c r="H97" s="22">
        <v>0</v>
      </c>
      <c r="I97" s="22">
        <f t="shared" si="2"/>
        <v>50000</v>
      </c>
    </row>
    <row r="98" spans="1:9" ht="13.2" customHeight="1">
      <c r="A98" s="24" t="s">
        <v>152</v>
      </c>
      <c r="B98" s="27">
        <v>40891800100</v>
      </c>
      <c r="C98" s="27">
        <v>503490</v>
      </c>
      <c r="D98" s="25">
        <v>0</v>
      </c>
      <c r="E98" s="25">
        <v>0</v>
      </c>
      <c r="F98" s="25">
        <v>12000000</v>
      </c>
      <c r="G98" s="25">
        <v>0</v>
      </c>
      <c r="H98" s="25">
        <v>0</v>
      </c>
      <c r="I98" s="25">
        <f t="shared" si="2"/>
        <v>12000000</v>
      </c>
    </row>
    <row r="99" spans="1:9" s="28" customFormat="1" ht="13.2" customHeight="1">
      <c r="A99" s="21" t="s">
        <v>153</v>
      </c>
      <c r="B99" s="26">
        <v>40891900100</v>
      </c>
      <c r="C99" s="26">
        <v>503490</v>
      </c>
      <c r="D99" s="22">
        <v>450000</v>
      </c>
      <c r="E99" s="22">
        <v>60000</v>
      </c>
      <c r="F99" s="22">
        <v>0</v>
      </c>
      <c r="G99" s="22">
        <v>0</v>
      </c>
      <c r="H99" s="22">
        <v>0</v>
      </c>
      <c r="I99" s="22">
        <f t="shared" si="2"/>
        <v>510000</v>
      </c>
    </row>
    <row r="100" spans="1:9" ht="13.2" customHeight="1">
      <c r="A100" s="21" t="s">
        <v>179</v>
      </c>
      <c r="B100" s="26">
        <v>40892000100</v>
      </c>
      <c r="C100" s="26">
        <v>503490</v>
      </c>
      <c r="D100" s="22">
        <v>0</v>
      </c>
      <c r="E100" s="22">
        <v>330000</v>
      </c>
      <c r="F100" s="22">
        <v>0</v>
      </c>
      <c r="G100" s="22">
        <v>0</v>
      </c>
      <c r="H100" s="22">
        <v>0</v>
      </c>
      <c r="I100" s="22">
        <f t="shared" ref="I100:I122" si="3">SUM(D100:H100)</f>
        <v>330000</v>
      </c>
    </row>
    <row r="101" spans="1:9" ht="13.2" customHeight="1">
      <c r="A101" s="24" t="s">
        <v>154</v>
      </c>
      <c r="B101" s="27">
        <v>40892100100</v>
      </c>
      <c r="C101" s="27">
        <v>503490</v>
      </c>
      <c r="D101" s="25">
        <v>0</v>
      </c>
      <c r="E101" s="25">
        <v>0</v>
      </c>
      <c r="F101" s="25">
        <v>1750000</v>
      </c>
      <c r="G101" s="25">
        <v>0</v>
      </c>
      <c r="H101" s="25">
        <v>0</v>
      </c>
      <c r="I101" s="25">
        <f t="shared" si="3"/>
        <v>1750000</v>
      </c>
    </row>
    <row r="102" spans="1:9" ht="13.2" customHeight="1">
      <c r="A102" s="24" t="s">
        <v>155</v>
      </c>
      <c r="B102" s="27">
        <v>40892400100</v>
      </c>
      <c r="C102" s="27">
        <v>503490</v>
      </c>
      <c r="D102" s="25">
        <v>0</v>
      </c>
      <c r="E102" s="25">
        <v>0</v>
      </c>
      <c r="F102" s="25">
        <v>70000</v>
      </c>
      <c r="G102" s="25">
        <v>0</v>
      </c>
      <c r="H102" s="25">
        <v>0</v>
      </c>
      <c r="I102" s="25">
        <f t="shared" si="3"/>
        <v>70000</v>
      </c>
    </row>
    <row r="103" spans="1:9" ht="13.2" customHeight="1">
      <c r="A103" s="24" t="s">
        <v>180</v>
      </c>
      <c r="B103" s="27">
        <v>40892614800</v>
      </c>
      <c r="C103" s="27">
        <v>503490</v>
      </c>
      <c r="D103" s="25">
        <v>50000</v>
      </c>
      <c r="E103" s="25">
        <v>50000</v>
      </c>
      <c r="F103" s="25">
        <v>50000</v>
      </c>
      <c r="G103" s="25">
        <v>50000</v>
      </c>
      <c r="H103" s="25">
        <v>50000</v>
      </c>
      <c r="I103" s="25">
        <f t="shared" si="3"/>
        <v>250000</v>
      </c>
    </row>
    <row r="104" spans="1:9" ht="13.2" customHeight="1">
      <c r="A104" s="24" t="s">
        <v>181</v>
      </c>
      <c r="B104" s="27">
        <v>40892714800</v>
      </c>
      <c r="C104" s="27">
        <v>503490</v>
      </c>
      <c r="D104" s="25">
        <v>75000</v>
      </c>
      <c r="E104" s="25">
        <v>0</v>
      </c>
      <c r="F104" s="25">
        <v>0</v>
      </c>
      <c r="G104" s="25">
        <v>0</v>
      </c>
      <c r="H104" s="25">
        <v>0</v>
      </c>
      <c r="I104" s="25">
        <f t="shared" si="3"/>
        <v>75000</v>
      </c>
    </row>
    <row r="105" spans="1:9" ht="13.2" customHeight="1">
      <c r="A105" s="24" t="s">
        <v>182</v>
      </c>
      <c r="B105" s="27">
        <v>40892814800</v>
      </c>
      <c r="C105" s="27">
        <v>503490</v>
      </c>
      <c r="D105" s="25">
        <v>0</v>
      </c>
      <c r="E105" s="25">
        <v>0</v>
      </c>
      <c r="F105" s="25">
        <v>75000</v>
      </c>
      <c r="G105" s="25">
        <v>0</v>
      </c>
      <c r="H105" s="25">
        <v>0</v>
      </c>
      <c r="I105" s="25">
        <f t="shared" si="3"/>
        <v>75000</v>
      </c>
    </row>
    <row r="106" spans="1:9" ht="13.2" customHeight="1">
      <c r="A106" s="24" t="s">
        <v>183</v>
      </c>
      <c r="B106" s="27">
        <v>40893100100</v>
      </c>
      <c r="C106" s="27">
        <v>503490</v>
      </c>
      <c r="D106" s="25">
        <v>150000</v>
      </c>
      <c r="E106" s="25">
        <v>0</v>
      </c>
      <c r="F106" s="25">
        <v>0</v>
      </c>
      <c r="G106" s="25">
        <v>0</v>
      </c>
      <c r="H106" s="25">
        <v>0</v>
      </c>
      <c r="I106" s="25">
        <f t="shared" si="3"/>
        <v>150000</v>
      </c>
    </row>
    <row r="107" spans="1:9" ht="13.2" customHeight="1">
      <c r="A107" s="24" t="s">
        <v>186</v>
      </c>
      <c r="B107" s="27">
        <v>40893200100</v>
      </c>
      <c r="C107" s="27">
        <v>503490</v>
      </c>
      <c r="D107" s="25">
        <v>80000</v>
      </c>
      <c r="E107" s="25">
        <v>0</v>
      </c>
      <c r="F107" s="25">
        <v>0</v>
      </c>
      <c r="G107" s="25">
        <v>0</v>
      </c>
      <c r="H107" s="25">
        <v>0</v>
      </c>
      <c r="I107" s="25">
        <f t="shared" si="3"/>
        <v>80000</v>
      </c>
    </row>
    <row r="108" spans="1:9" ht="13.2" customHeight="1">
      <c r="A108" s="21" t="s">
        <v>184</v>
      </c>
      <c r="B108" s="26">
        <v>40893300100</v>
      </c>
      <c r="C108" s="26">
        <v>503490</v>
      </c>
      <c r="D108" s="22">
        <v>448800</v>
      </c>
      <c r="E108" s="22">
        <v>432500</v>
      </c>
      <c r="F108" s="22">
        <v>370000</v>
      </c>
      <c r="G108" s="22">
        <v>295000</v>
      </c>
      <c r="H108" s="22">
        <v>428600</v>
      </c>
      <c r="I108" s="22">
        <f t="shared" si="3"/>
        <v>1974900</v>
      </c>
    </row>
    <row r="109" spans="1:9" ht="13.2" customHeight="1">
      <c r="A109" s="21" t="s">
        <v>194</v>
      </c>
      <c r="B109" s="26">
        <v>40893400100</v>
      </c>
      <c r="C109" s="26">
        <v>503490</v>
      </c>
      <c r="D109" s="22">
        <v>100000</v>
      </c>
      <c r="E109" s="22">
        <v>100000</v>
      </c>
      <c r="F109" s="22">
        <v>100000</v>
      </c>
      <c r="G109" s="22">
        <v>100000</v>
      </c>
      <c r="H109" s="22">
        <v>50000</v>
      </c>
      <c r="I109" s="22">
        <f t="shared" si="3"/>
        <v>450000</v>
      </c>
    </row>
    <row r="110" spans="1:9" ht="13.2" customHeight="1">
      <c r="A110" s="21" t="s">
        <v>192</v>
      </c>
      <c r="B110" s="26">
        <v>40893500100</v>
      </c>
      <c r="C110" s="26">
        <v>503490</v>
      </c>
      <c r="D110" s="22">
        <v>300000</v>
      </c>
      <c r="E110" s="22">
        <v>0</v>
      </c>
      <c r="F110" s="22">
        <v>0</v>
      </c>
      <c r="G110" s="22">
        <v>0</v>
      </c>
      <c r="H110" s="22">
        <v>0</v>
      </c>
      <c r="I110" s="22">
        <f t="shared" si="3"/>
        <v>300000</v>
      </c>
    </row>
    <row r="111" spans="1:9" ht="13.2" customHeight="1">
      <c r="A111" s="21" t="s">
        <v>187</v>
      </c>
      <c r="B111" s="26">
        <v>40893600100</v>
      </c>
      <c r="C111" s="26">
        <v>503490</v>
      </c>
      <c r="D111" s="22">
        <v>400000</v>
      </c>
      <c r="E111" s="22">
        <v>0</v>
      </c>
      <c r="F111" s="22">
        <v>0</v>
      </c>
      <c r="G111" s="22">
        <v>0</v>
      </c>
      <c r="H111" s="22">
        <v>0</v>
      </c>
      <c r="I111" s="22">
        <f t="shared" si="3"/>
        <v>400000</v>
      </c>
    </row>
    <row r="112" spans="1:9" ht="13.2" customHeight="1">
      <c r="A112" s="21" t="s">
        <v>188</v>
      </c>
      <c r="B112" s="26">
        <v>40893700100</v>
      </c>
      <c r="C112" s="26">
        <v>503490</v>
      </c>
      <c r="D112" s="22">
        <v>150000</v>
      </c>
      <c r="E112" s="22">
        <v>0</v>
      </c>
      <c r="F112" s="22">
        <v>0</v>
      </c>
      <c r="G112" s="22">
        <v>0</v>
      </c>
      <c r="H112" s="22">
        <v>0</v>
      </c>
      <c r="I112" s="22">
        <f t="shared" si="3"/>
        <v>150000</v>
      </c>
    </row>
    <row r="113" spans="1:9" ht="13.2" customHeight="1">
      <c r="A113" s="21" t="s">
        <v>191</v>
      </c>
      <c r="B113" s="26">
        <v>40893800100</v>
      </c>
      <c r="C113" s="26">
        <v>503490</v>
      </c>
      <c r="D113" s="22">
        <v>75000</v>
      </c>
      <c r="E113" s="22">
        <v>75000</v>
      </c>
      <c r="F113" s="22">
        <v>75000</v>
      </c>
      <c r="G113" s="22">
        <v>75000</v>
      </c>
      <c r="H113" s="22">
        <v>75000</v>
      </c>
      <c r="I113" s="22">
        <f t="shared" si="3"/>
        <v>375000</v>
      </c>
    </row>
    <row r="114" spans="1:9" ht="13.2" customHeight="1">
      <c r="A114" s="21" t="s">
        <v>189</v>
      </c>
      <c r="B114" s="26">
        <v>40894100100</v>
      </c>
      <c r="C114" s="26">
        <v>503490</v>
      </c>
      <c r="D114" s="22">
        <v>150000</v>
      </c>
      <c r="E114" s="22">
        <v>75000</v>
      </c>
      <c r="F114" s="22">
        <v>75000</v>
      </c>
      <c r="G114" s="22">
        <v>75000</v>
      </c>
      <c r="H114" s="22">
        <v>75000</v>
      </c>
      <c r="I114" s="22">
        <f t="shared" si="3"/>
        <v>450000</v>
      </c>
    </row>
    <row r="115" spans="1:9" ht="13.2" customHeight="1">
      <c r="A115" s="21" t="s">
        <v>16</v>
      </c>
      <c r="B115" s="21" t="s">
        <v>123</v>
      </c>
      <c r="C115" s="21" t="s">
        <v>31</v>
      </c>
      <c r="D115" s="22">
        <v>300000</v>
      </c>
      <c r="E115" s="22">
        <v>300000</v>
      </c>
      <c r="F115" s="22">
        <v>300000</v>
      </c>
      <c r="G115" s="22">
        <v>300000</v>
      </c>
      <c r="H115" s="22">
        <v>300000</v>
      </c>
      <c r="I115" s="22">
        <f t="shared" si="3"/>
        <v>1500000</v>
      </c>
    </row>
    <row r="116" spans="1:9" ht="13.2" customHeight="1">
      <c r="A116" s="21" t="s">
        <v>190</v>
      </c>
      <c r="B116" s="26">
        <v>40894300100</v>
      </c>
      <c r="C116" s="26">
        <v>503490</v>
      </c>
      <c r="D116" s="22">
        <v>40000</v>
      </c>
      <c r="E116" s="22">
        <v>40000</v>
      </c>
      <c r="F116" s="22">
        <v>40000</v>
      </c>
      <c r="G116" s="22">
        <v>40000</v>
      </c>
      <c r="H116" s="22">
        <v>0</v>
      </c>
      <c r="I116" s="22">
        <f t="shared" si="3"/>
        <v>160000</v>
      </c>
    </row>
    <row r="117" spans="1:9" ht="13.2" customHeight="1">
      <c r="A117" s="21" t="s">
        <v>193</v>
      </c>
      <c r="B117" s="26">
        <v>40894430700</v>
      </c>
      <c r="C117" s="26">
        <v>503490</v>
      </c>
      <c r="D117" s="22">
        <v>130000</v>
      </c>
      <c r="E117" s="22">
        <v>130000</v>
      </c>
      <c r="F117" s="22">
        <v>130000</v>
      </c>
      <c r="G117" s="22">
        <v>130000</v>
      </c>
      <c r="H117" s="22">
        <v>130000</v>
      </c>
      <c r="I117" s="22">
        <f t="shared" si="3"/>
        <v>650000</v>
      </c>
    </row>
    <row r="118" spans="1:9" ht="13.2" customHeight="1">
      <c r="A118" s="21" t="s">
        <v>138</v>
      </c>
      <c r="B118" s="21" t="s">
        <v>102</v>
      </c>
      <c r="C118" s="21" t="s">
        <v>31</v>
      </c>
      <c r="D118" s="22">
        <v>1750000</v>
      </c>
      <c r="E118" s="22">
        <v>2750000</v>
      </c>
      <c r="F118" s="22">
        <v>1600000</v>
      </c>
      <c r="G118" s="22">
        <v>500000</v>
      </c>
      <c r="H118" s="22">
        <v>200000</v>
      </c>
      <c r="I118" s="22">
        <f t="shared" si="3"/>
        <v>6800000</v>
      </c>
    </row>
    <row r="119" spans="1:9" ht="13.2" customHeight="1">
      <c r="A119" s="21" t="s">
        <v>120</v>
      </c>
      <c r="B119" s="21" t="s">
        <v>64</v>
      </c>
      <c r="C119" s="21" t="s">
        <v>31</v>
      </c>
      <c r="D119" s="22">
        <v>65000</v>
      </c>
      <c r="E119" s="22">
        <v>88000</v>
      </c>
      <c r="F119" s="22">
        <v>114000</v>
      </c>
      <c r="G119" s="22">
        <v>120000</v>
      </c>
      <c r="H119" s="22">
        <v>87000</v>
      </c>
      <c r="I119" s="22">
        <f t="shared" si="3"/>
        <v>474000</v>
      </c>
    </row>
    <row r="120" spans="1:9" ht="13.2" customHeight="1">
      <c r="A120" s="21" t="s">
        <v>173</v>
      </c>
      <c r="B120" s="23">
        <v>40896814800</v>
      </c>
      <c r="C120" s="21" t="s">
        <v>31</v>
      </c>
      <c r="D120" s="22">
        <v>85000</v>
      </c>
      <c r="E120" s="22">
        <v>12000</v>
      </c>
      <c r="F120" s="22">
        <v>36000</v>
      </c>
      <c r="G120" s="22">
        <v>30000</v>
      </c>
      <c r="H120" s="22">
        <v>63000</v>
      </c>
      <c r="I120" s="22">
        <f t="shared" si="3"/>
        <v>226000</v>
      </c>
    </row>
    <row r="121" spans="1:9" ht="13.2" customHeight="1">
      <c r="A121" s="29" t="s">
        <v>174</v>
      </c>
      <c r="B121" s="23">
        <v>40897100100</v>
      </c>
      <c r="C121" s="21" t="s">
        <v>31</v>
      </c>
      <c r="D121" s="98">
        <v>87000</v>
      </c>
      <c r="E121" s="98">
        <v>385000</v>
      </c>
      <c r="F121" s="22">
        <v>85000</v>
      </c>
      <c r="G121" s="98">
        <v>235000</v>
      </c>
      <c r="H121" s="22">
        <v>85000</v>
      </c>
      <c r="I121" s="98">
        <f t="shared" si="3"/>
        <v>877000</v>
      </c>
    </row>
    <row r="122" spans="1:9" ht="13.2" customHeight="1">
      <c r="A122" s="29" t="s">
        <v>139</v>
      </c>
      <c r="B122" s="21" t="s">
        <v>104</v>
      </c>
      <c r="C122" s="21" t="s">
        <v>31</v>
      </c>
      <c r="D122" s="22">
        <v>250000</v>
      </c>
      <c r="E122" s="22">
        <v>0</v>
      </c>
      <c r="F122" s="98">
        <v>250000</v>
      </c>
      <c r="G122" s="22">
        <v>0</v>
      </c>
      <c r="H122" s="98">
        <v>300000</v>
      </c>
      <c r="I122" s="98">
        <f t="shared" si="3"/>
        <v>800000</v>
      </c>
    </row>
    <row r="123" spans="1:9" ht="13.2" customHeight="1">
      <c r="A123" s="30"/>
      <c r="B123" s="31"/>
      <c r="C123" s="31"/>
      <c r="D123" s="32">
        <f t="shared" ref="D123:I123" si="4">SUM(D4:D122)</f>
        <v>30926956</v>
      </c>
      <c r="E123" s="32">
        <f t="shared" si="4"/>
        <v>27624445</v>
      </c>
      <c r="F123" s="32">
        <f t="shared" si="4"/>
        <v>40688660</v>
      </c>
      <c r="G123" s="32">
        <f t="shared" si="4"/>
        <v>26068990</v>
      </c>
      <c r="H123" s="32">
        <f t="shared" si="4"/>
        <v>22945360</v>
      </c>
      <c r="I123" s="32">
        <f t="shared" si="4"/>
        <v>148254411</v>
      </c>
    </row>
    <row r="124" spans="1:9" ht="13.2" customHeight="1">
      <c r="A124" s="30"/>
      <c r="B124" s="31"/>
      <c r="C124" s="31"/>
      <c r="D124" s="32"/>
      <c r="E124" s="32"/>
      <c r="F124" s="32"/>
      <c r="G124" s="32"/>
      <c r="H124" s="32"/>
      <c r="I124" s="32">
        <f>SUM(D124:H124)</f>
        <v>0</v>
      </c>
    </row>
    <row r="125" spans="1:9" ht="13.2" customHeight="1">
      <c r="A125" s="99" t="s">
        <v>509</v>
      </c>
      <c r="B125" s="31"/>
      <c r="C125" s="31"/>
      <c r="D125" s="32"/>
      <c r="E125" s="32"/>
      <c r="F125" s="32"/>
      <c r="G125" s="32"/>
      <c r="H125" s="32"/>
      <c r="I125" s="32"/>
    </row>
    <row r="126" spans="1:9" ht="13.2" customHeight="1">
      <c r="A126" s="30"/>
      <c r="B126" s="31"/>
      <c r="C126" s="31"/>
      <c r="D126" s="32"/>
      <c r="E126" s="32"/>
      <c r="F126" s="32"/>
      <c r="G126" s="32"/>
      <c r="H126" s="32"/>
      <c r="I126" s="32"/>
    </row>
    <row r="127" spans="1:9" ht="13.2" customHeight="1">
      <c r="A127" s="30"/>
      <c r="B127" s="31"/>
      <c r="C127" s="31"/>
      <c r="D127" s="32"/>
      <c r="E127" s="32"/>
      <c r="F127" s="32"/>
      <c r="G127" s="32"/>
      <c r="H127" s="32"/>
      <c r="I127" s="32"/>
    </row>
    <row r="128" spans="1:9" ht="13.2" customHeight="1">
      <c r="A128" s="30"/>
      <c r="B128" s="31"/>
      <c r="C128" s="31"/>
      <c r="D128" s="32"/>
      <c r="E128" s="32"/>
      <c r="F128" s="32"/>
      <c r="G128" s="32"/>
      <c r="H128" s="32"/>
      <c r="I128" s="32"/>
    </row>
    <row r="129" spans="1:9" ht="13.2" customHeight="1">
      <c r="A129" s="30"/>
      <c r="B129" s="31"/>
      <c r="C129" s="31"/>
      <c r="D129" s="32"/>
      <c r="E129" s="32"/>
      <c r="F129" s="32"/>
      <c r="G129" s="32"/>
      <c r="H129" s="32"/>
      <c r="I129" s="32"/>
    </row>
    <row r="130" spans="1:9" ht="13.2" customHeight="1">
      <c r="A130" s="30"/>
      <c r="B130" s="31"/>
      <c r="C130" s="31"/>
      <c r="D130" s="32"/>
      <c r="E130" s="32"/>
      <c r="F130" s="32"/>
      <c r="G130" s="32"/>
      <c r="H130" s="32"/>
      <c r="I130" s="32"/>
    </row>
    <row r="131" spans="1:9" ht="13.2" customHeight="1">
      <c r="A131" s="30"/>
      <c r="B131" s="31"/>
      <c r="C131" s="31"/>
      <c r="D131" s="32"/>
      <c r="E131" s="32"/>
      <c r="F131" s="32"/>
      <c r="G131" s="32"/>
      <c r="H131" s="32"/>
      <c r="I131" s="32"/>
    </row>
    <row r="132" spans="1:9" ht="13.2" customHeight="1">
      <c r="A132" s="30"/>
      <c r="B132" s="31"/>
      <c r="C132" s="31"/>
      <c r="D132" s="32"/>
      <c r="E132" s="32"/>
      <c r="F132" s="32"/>
      <c r="G132" s="32"/>
      <c r="H132" s="32"/>
      <c r="I132" s="32"/>
    </row>
    <row r="133" spans="1:9" ht="13.2" customHeight="1">
      <c r="A133" s="30"/>
      <c r="B133" s="31"/>
      <c r="C133" s="31"/>
      <c r="D133" s="32"/>
      <c r="E133" s="32"/>
      <c r="F133" s="32"/>
      <c r="G133" s="32"/>
      <c r="H133" s="32"/>
      <c r="I133" s="32"/>
    </row>
    <row r="134" spans="1:9" ht="13.2" customHeight="1">
      <c r="A134" s="30"/>
      <c r="B134" s="31"/>
      <c r="C134" s="31"/>
      <c r="D134" s="32"/>
      <c r="E134" s="32"/>
      <c r="F134" s="32"/>
      <c r="G134" s="32"/>
      <c r="H134" s="32"/>
      <c r="I134" s="32"/>
    </row>
    <row r="135" spans="1:9" ht="13.2" customHeight="1">
      <c r="A135" s="30"/>
      <c r="B135" s="31"/>
      <c r="C135" s="31"/>
      <c r="D135" s="32"/>
      <c r="E135" s="32"/>
      <c r="F135" s="32"/>
      <c r="G135" s="32"/>
      <c r="H135" s="32"/>
      <c r="I135" s="32"/>
    </row>
    <row r="136" spans="1:9" ht="13.2" customHeight="1">
      <c r="A136" s="30"/>
      <c r="B136" s="31"/>
      <c r="C136" s="31"/>
      <c r="D136" s="32"/>
      <c r="E136" s="32"/>
      <c r="F136" s="32"/>
      <c r="G136" s="32"/>
      <c r="H136" s="32"/>
      <c r="I136" s="32"/>
    </row>
    <row r="137" spans="1:9" ht="13.2" customHeight="1">
      <c r="A137" s="30"/>
      <c r="B137" s="31"/>
      <c r="C137" s="31"/>
      <c r="D137" s="32"/>
      <c r="E137" s="32"/>
      <c r="F137" s="32"/>
      <c r="G137" s="32"/>
      <c r="H137" s="32"/>
      <c r="I137" s="32"/>
    </row>
    <row r="138" spans="1:9" ht="13.2" customHeight="1">
      <c r="A138" s="30"/>
      <c r="B138" s="31"/>
      <c r="C138" s="31"/>
      <c r="D138" s="32"/>
      <c r="E138" s="32"/>
      <c r="F138" s="32"/>
      <c r="G138" s="32"/>
      <c r="H138" s="32"/>
      <c r="I138" s="32"/>
    </row>
    <row r="139" spans="1:9" ht="13.2" customHeight="1">
      <c r="A139" s="30"/>
      <c r="B139" s="31"/>
      <c r="C139" s="31"/>
      <c r="D139" s="32"/>
      <c r="E139" s="32"/>
      <c r="F139" s="32"/>
      <c r="G139" s="32"/>
      <c r="H139" s="32"/>
      <c r="I139" s="32"/>
    </row>
    <row r="140" spans="1:9" ht="13.2" customHeight="1">
      <c r="A140" s="30"/>
      <c r="B140" s="31"/>
      <c r="C140" s="31"/>
      <c r="D140" s="32"/>
      <c r="E140" s="32"/>
      <c r="F140" s="32"/>
      <c r="G140" s="32"/>
      <c r="H140" s="32"/>
      <c r="I140" s="32"/>
    </row>
    <row r="141" spans="1:9" ht="13.2" customHeight="1">
      <c r="A141" s="30"/>
      <c r="B141" s="31"/>
      <c r="C141" s="31"/>
      <c r="D141" s="32"/>
      <c r="E141" s="32"/>
      <c r="F141" s="32"/>
      <c r="G141" s="32"/>
      <c r="H141" s="32"/>
      <c r="I141" s="32"/>
    </row>
    <row r="142" spans="1:9" ht="13.2" customHeight="1">
      <c r="A142" s="30"/>
      <c r="B142" s="31"/>
      <c r="C142" s="31"/>
      <c r="D142" s="32"/>
      <c r="E142" s="32"/>
      <c r="F142" s="32"/>
      <c r="G142" s="32"/>
      <c r="H142" s="32"/>
      <c r="I142" s="32"/>
    </row>
    <row r="143" spans="1:9" ht="13.2" customHeight="1">
      <c r="A143" s="30"/>
      <c r="B143" s="31"/>
      <c r="C143" s="31"/>
      <c r="D143" s="32"/>
      <c r="E143" s="32"/>
      <c r="F143" s="32"/>
      <c r="G143" s="32"/>
      <c r="H143" s="32"/>
      <c r="I143" s="32"/>
    </row>
    <row r="144" spans="1:9" ht="13.2" customHeight="1">
      <c r="A144" s="30"/>
      <c r="B144" s="31"/>
      <c r="C144" s="31"/>
      <c r="D144" s="32"/>
      <c r="E144" s="32"/>
      <c r="F144" s="32"/>
      <c r="G144" s="32"/>
      <c r="H144" s="32"/>
      <c r="I144" s="32"/>
    </row>
    <row r="145" spans="1:9" ht="13.2" customHeight="1">
      <c r="A145" s="30"/>
      <c r="B145" s="31"/>
      <c r="C145" s="31"/>
      <c r="D145" s="32"/>
      <c r="E145" s="32"/>
      <c r="F145" s="32"/>
      <c r="G145" s="32"/>
      <c r="H145" s="32"/>
      <c r="I145" s="32"/>
    </row>
    <row r="146" spans="1:9" ht="13.2" customHeight="1">
      <c r="A146" s="30"/>
      <c r="B146" s="31"/>
      <c r="C146" s="31"/>
      <c r="D146" s="32"/>
      <c r="E146" s="32"/>
      <c r="F146" s="32"/>
      <c r="G146" s="32"/>
      <c r="H146" s="32"/>
      <c r="I146" s="32"/>
    </row>
    <row r="147" spans="1:9" ht="13.2" customHeight="1">
      <c r="A147" s="30"/>
      <c r="B147" s="31"/>
      <c r="C147" s="31"/>
      <c r="D147" s="32"/>
      <c r="E147" s="32"/>
      <c r="F147" s="32"/>
      <c r="G147" s="32"/>
      <c r="H147" s="32"/>
      <c r="I147" s="32"/>
    </row>
    <row r="148" spans="1:9" ht="13.2" customHeight="1">
      <c r="A148" s="30"/>
      <c r="B148" s="31"/>
      <c r="C148" s="31"/>
      <c r="D148" s="32"/>
      <c r="E148" s="32"/>
      <c r="F148" s="32"/>
      <c r="G148" s="32"/>
      <c r="H148" s="32"/>
      <c r="I148" s="32"/>
    </row>
    <row r="149" spans="1:9" ht="13.2" customHeight="1">
      <c r="A149" s="30"/>
      <c r="B149" s="31"/>
      <c r="C149" s="31"/>
      <c r="D149" s="32"/>
      <c r="E149" s="32"/>
      <c r="F149" s="32"/>
      <c r="G149" s="32"/>
      <c r="H149" s="32"/>
      <c r="I149" s="32"/>
    </row>
    <row r="150" spans="1:9" ht="13.2" customHeight="1">
      <c r="A150" s="30"/>
      <c r="B150" s="31"/>
      <c r="C150" s="31"/>
      <c r="D150" s="32"/>
      <c r="E150" s="32"/>
      <c r="F150" s="32"/>
      <c r="G150" s="32"/>
      <c r="H150" s="32"/>
      <c r="I150" s="32"/>
    </row>
    <row r="151" spans="1:9" ht="13.2" customHeight="1">
      <c r="A151" s="30"/>
      <c r="B151" s="31"/>
      <c r="C151" s="31"/>
      <c r="D151" s="32"/>
      <c r="E151" s="32"/>
      <c r="F151" s="32"/>
      <c r="G151" s="32"/>
      <c r="H151" s="32"/>
      <c r="I151" s="32"/>
    </row>
    <row r="152" spans="1:9" ht="13.2" customHeight="1">
      <c r="B152" s="31"/>
      <c r="C152" s="31"/>
      <c r="D152" s="32"/>
      <c r="E152" s="32"/>
      <c r="F152" s="32"/>
      <c r="G152" s="32"/>
      <c r="H152" s="32"/>
      <c r="I152" s="32"/>
    </row>
    <row r="153" spans="1:9" ht="13.2" customHeight="1">
      <c r="A153" s="30"/>
      <c r="B153" s="31"/>
      <c r="C153" s="31"/>
      <c r="D153" s="32"/>
      <c r="E153" s="32"/>
      <c r="F153" s="32"/>
      <c r="G153" s="32"/>
      <c r="H153" s="32"/>
      <c r="I153" s="32"/>
    </row>
    <row r="154" spans="1:9" ht="13.2" customHeight="1">
      <c r="B154" s="31"/>
      <c r="C154" s="31"/>
      <c r="D154" s="32"/>
      <c r="E154" s="32"/>
      <c r="F154" s="32"/>
      <c r="G154" s="32"/>
      <c r="H154" s="32"/>
      <c r="I154" s="32"/>
    </row>
    <row r="155" spans="1:9">
      <c r="B155" s="31"/>
      <c r="C155" s="31"/>
    </row>
    <row r="156" spans="1:9">
      <c r="B156" s="31"/>
      <c r="C156" s="31"/>
    </row>
    <row r="157" spans="1:9">
      <c r="A157" s="28"/>
      <c r="B157" s="31"/>
      <c r="C157" s="31"/>
    </row>
    <row r="158" spans="1:9">
      <c r="B158" s="31"/>
      <c r="C158" s="31"/>
    </row>
    <row r="159" spans="1:9">
      <c r="B159" s="31"/>
      <c r="C159" s="31"/>
    </row>
    <row r="160" spans="1:9">
      <c r="B160" s="31"/>
      <c r="C160" s="31"/>
    </row>
    <row r="161" spans="2:3">
      <c r="B161" s="31"/>
      <c r="C161" s="31"/>
    </row>
    <row r="162" spans="2:3">
      <c r="B162" s="31"/>
      <c r="C162" s="31"/>
    </row>
    <row r="163" spans="2:3">
      <c r="B163" s="31"/>
      <c r="C163" s="31"/>
    </row>
    <row r="164" spans="2:3">
      <c r="B164" s="31"/>
      <c r="C164" s="31"/>
    </row>
    <row r="165" spans="2:3">
      <c r="B165" s="31"/>
      <c r="C165" s="31"/>
    </row>
    <row r="166" spans="2:3">
      <c r="B166" s="31"/>
      <c r="C166" s="31"/>
    </row>
    <row r="167" spans="2:3">
      <c r="B167" s="31"/>
      <c r="C167" s="31"/>
    </row>
    <row r="168" spans="2:3">
      <c r="B168" s="31"/>
      <c r="C168" s="31"/>
    </row>
    <row r="169" spans="2:3">
      <c r="B169" s="31"/>
      <c r="C169" s="31"/>
    </row>
    <row r="170" spans="2:3">
      <c r="B170" s="31"/>
      <c r="C170" s="31"/>
    </row>
    <row r="171" spans="2:3">
      <c r="B171" s="31"/>
      <c r="C171" s="31"/>
    </row>
    <row r="172" spans="2:3">
      <c r="B172" s="31"/>
      <c r="C172" s="31"/>
    </row>
    <row r="173" spans="2:3">
      <c r="B173" s="31"/>
      <c r="C173" s="31"/>
    </row>
    <row r="174" spans="2:3">
      <c r="B174" s="31"/>
      <c r="C174" s="31"/>
    </row>
    <row r="175" spans="2:3">
      <c r="B175" s="31"/>
      <c r="C175" s="31"/>
    </row>
    <row r="176" spans="2:3">
      <c r="B176" s="31"/>
      <c r="C176" s="31"/>
    </row>
    <row r="177" spans="2:3">
      <c r="B177" s="31"/>
      <c r="C177" s="31"/>
    </row>
    <row r="178" spans="2:3">
      <c r="B178" s="31"/>
      <c r="C178" s="31"/>
    </row>
    <row r="179" spans="2:3">
      <c r="B179" s="31"/>
      <c r="C179" s="31"/>
    </row>
    <row r="180" spans="2:3">
      <c r="B180" s="31"/>
      <c r="C180" s="31"/>
    </row>
    <row r="181" spans="2:3">
      <c r="B181" s="31"/>
      <c r="C181" s="31"/>
    </row>
    <row r="182" spans="2:3">
      <c r="B182" s="31"/>
      <c r="C182" s="31"/>
    </row>
    <row r="183" spans="2:3">
      <c r="B183" s="31"/>
      <c r="C183" s="31"/>
    </row>
    <row r="184" spans="2:3">
      <c r="B184" s="31"/>
      <c r="C184" s="31"/>
    </row>
    <row r="185" spans="2:3">
      <c r="B185" s="31"/>
      <c r="C185" s="31"/>
    </row>
    <row r="186" spans="2:3">
      <c r="B186" s="31"/>
      <c r="C186" s="31"/>
    </row>
    <row r="187" spans="2:3">
      <c r="B187" s="31"/>
      <c r="C187" s="31"/>
    </row>
    <row r="188" spans="2:3">
      <c r="B188" s="31"/>
      <c r="C188" s="31"/>
    </row>
    <row r="189" spans="2:3">
      <c r="B189" s="31"/>
      <c r="C189" s="31"/>
    </row>
    <row r="190" spans="2:3">
      <c r="B190" s="31"/>
      <c r="C190" s="31"/>
    </row>
    <row r="191" spans="2:3">
      <c r="B191" s="31"/>
      <c r="C191" s="31"/>
    </row>
    <row r="192" spans="2:3">
      <c r="B192" s="31"/>
      <c r="C192" s="31"/>
    </row>
    <row r="193" spans="2:2">
      <c r="B193" s="31"/>
    </row>
    <row r="194" spans="2:2">
      <c r="B194" s="31"/>
    </row>
    <row r="195" spans="2:2">
      <c r="B195" s="30"/>
    </row>
    <row r="196" spans="2:2">
      <c r="B196" s="30"/>
    </row>
    <row r="197" spans="2:2">
      <c r="B197" s="30"/>
    </row>
    <row r="198" spans="2:2">
      <c r="B198" s="30"/>
    </row>
    <row r="199" spans="2:2">
      <c r="B199" s="30"/>
    </row>
    <row r="200" spans="2:2">
      <c r="B200" s="30"/>
    </row>
  </sheetData>
  <autoFilter ref="A3:J154">
    <filterColumn colId="0"/>
  </autoFilter>
  <sortState ref="A4:I200">
    <sortCondition ref="B4:B200"/>
  </sortState>
  <mergeCells count="1">
    <mergeCell ref="A1:I1"/>
  </mergeCells>
  <pageMargins left="1.2" right="0.2" top="0.75" bottom="0.75" header="0.3" footer="0.3"/>
  <pageSetup paperSize="5" scale="95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20"/>
  <sheetViews>
    <sheetView topLeftCell="A82" workbookViewId="0">
      <selection activeCell="G16" sqref="G16"/>
    </sheetView>
  </sheetViews>
  <sheetFormatPr defaultColWidth="9.109375" defaultRowHeight="13.8"/>
  <cols>
    <col min="1" max="1" width="20.109375" style="378" bestFit="1" customWidth="1"/>
    <col min="2" max="2" width="10.44140625" style="378" bestFit="1" customWidth="1"/>
    <col min="3" max="3" width="7.6640625" style="378" bestFit="1" customWidth="1"/>
    <col min="4" max="4" width="26.33203125" style="378" bestFit="1" customWidth="1"/>
    <col min="5" max="6" width="12.44140625" style="378" customWidth="1"/>
    <col min="7" max="7" width="12.33203125" style="386" bestFit="1" customWidth="1"/>
    <col min="8" max="8" width="9.33203125" style="386" bestFit="1" customWidth="1"/>
    <col min="9" max="12" width="9.33203125" style="378" bestFit="1" customWidth="1"/>
    <col min="13" max="13" width="9.88671875" style="318" bestFit="1" customWidth="1"/>
    <col min="14" max="14" width="11.5546875" style="378" bestFit="1" customWidth="1"/>
    <col min="15" max="16384" width="9.109375" style="378"/>
  </cols>
  <sheetData>
    <row r="1" spans="1:14" ht="21.75" customHeight="1">
      <c r="A1" s="516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21.75" customHeight="1">
      <c r="A2" s="516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4" ht="21.75" customHeight="1">
      <c r="A3" s="516"/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</row>
    <row r="4" spans="1:14" ht="21.75" customHeight="1">
      <c r="A4" s="516" t="s">
        <v>508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41.4">
      <c r="A5" s="379" t="s">
        <v>198</v>
      </c>
      <c r="B5" s="379" t="s">
        <v>118</v>
      </c>
      <c r="C5" s="379" t="s">
        <v>90</v>
      </c>
      <c r="D5" s="379" t="s">
        <v>97</v>
      </c>
      <c r="E5" s="379" t="s">
        <v>734</v>
      </c>
      <c r="F5" s="379" t="s">
        <v>735</v>
      </c>
      <c r="G5" s="384" t="s">
        <v>743</v>
      </c>
      <c r="H5" s="384" t="s">
        <v>736</v>
      </c>
      <c r="I5" s="387" t="s">
        <v>720</v>
      </c>
      <c r="J5" s="387" t="s">
        <v>721</v>
      </c>
      <c r="K5" s="387" t="s">
        <v>722</v>
      </c>
      <c r="L5" s="387" t="s">
        <v>723</v>
      </c>
      <c r="M5" s="388" t="s">
        <v>724</v>
      </c>
      <c r="N5" s="379" t="s">
        <v>737</v>
      </c>
    </row>
    <row r="6" spans="1:14">
      <c r="A6" s="379"/>
      <c r="B6" s="379"/>
      <c r="C6" s="379"/>
      <c r="D6" s="379"/>
      <c r="E6" s="379"/>
      <c r="F6" s="379"/>
      <c r="G6" s="384"/>
      <c r="H6" s="384"/>
      <c r="I6" s="387"/>
      <c r="J6" s="387"/>
      <c r="K6" s="387"/>
      <c r="L6" s="387"/>
      <c r="M6" s="388"/>
      <c r="N6" s="379"/>
    </row>
    <row r="7" spans="1:14" ht="12.75" customHeight="1">
      <c r="A7" s="380" t="s">
        <v>207</v>
      </c>
      <c r="B7" s="380" t="s">
        <v>122</v>
      </c>
      <c r="C7" s="380" t="s">
        <v>31</v>
      </c>
      <c r="D7" s="380" t="s">
        <v>111</v>
      </c>
      <c r="E7" s="381">
        <v>0</v>
      </c>
      <c r="F7" s="381">
        <v>0</v>
      </c>
      <c r="G7" s="385">
        <v>0</v>
      </c>
      <c r="H7" s="385">
        <v>61430</v>
      </c>
      <c r="I7" s="389">
        <v>150000</v>
      </c>
      <c r="J7" s="389">
        <v>50000</v>
      </c>
      <c r="K7" s="389">
        <v>150000</v>
      </c>
      <c r="L7" s="389">
        <v>50000</v>
      </c>
      <c r="M7" s="390">
        <v>150000</v>
      </c>
      <c r="N7" s="381">
        <v>550000</v>
      </c>
    </row>
    <row r="8" spans="1:14" ht="12.75" customHeight="1">
      <c r="A8" s="380" t="s">
        <v>207</v>
      </c>
      <c r="B8" s="380" t="s">
        <v>28</v>
      </c>
      <c r="C8" s="380" t="s">
        <v>31</v>
      </c>
      <c r="D8" s="380" t="s">
        <v>43</v>
      </c>
      <c r="E8" s="381">
        <v>0</v>
      </c>
      <c r="F8" s="381">
        <v>0</v>
      </c>
      <c r="G8" s="385">
        <v>1965</v>
      </c>
      <c r="H8" s="385">
        <v>54610</v>
      </c>
      <c r="I8" s="389">
        <v>40000</v>
      </c>
      <c r="J8" s="389">
        <v>40000</v>
      </c>
      <c r="K8" s="389">
        <v>40000</v>
      </c>
      <c r="L8" s="389">
        <v>40000</v>
      </c>
      <c r="M8" s="390">
        <v>40000</v>
      </c>
      <c r="N8" s="381">
        <v>200000</v>
      </c>
    </row>
    <row r="9" spans="1:14" ht="12.75" customHeight="1">
      <c r="A9" s="380" t="s">
        <v>342</v>
      </c>
      <c r="B9" s="380" t="s">
        <v>116</v>
      </c>
      <c r="C9" s="380" t="s">
        <v>31</v>
      </c>
      <c r="D9" s="380" t="s">
        <v>34</v>
      </c>
      <c r="E9" s="381">
        <v>0</v>
      </c>
      <c r="F9" s="381">
        <v>0</v>
      </c>
      <c r="G9" s="385">
        <v>0</v>
      </c>
      <c r="H9" s="385">
        <v>73055</v>
      </c>
      <c r="I9" s="389">
        <v>90000</v>
      </c>
      <c r="J9" s="389">
        <v>105000</v>
      </c>
      <c r="K9" s="389">
        <v>85000</v>
      </c>
      <c r="L9" s="389">
        <v>115000</v>
      </c>
      <c r="M9" s="390">
        <v>130000</v>
      </c>
      <c r="N9" s="381">
        <v>525000</v>
      </c>
    </row>
    <row r="10" spans="1:14" ht="12.75" customHeight="1">
      <c r="A10" s="380" t="s">
        <v>207</v>
      </c>
      <c r="B10" s="380" t="s">
        <v>36</v>
      </c>
      <c r="C10" s="380" t="s">
        <v>31</v>
      </c>
      <c r="D10" s="380" t="s">
        <v>127</v>
      </c>
      <c r="E10" s="381">
        <v>26694.13</v>
      </c>
      <c r="F10" s="381">
        <v>0</v>
      </c>
      <c r="G10" s="385">
        <v>0</v>
      </c>
      <c r="H10" s="385">
        <v>139836</v>
      </c>
      <c r="I10" s="389">
        <v>70000</v>
      </c>
      <c r="J10" s="389">
        <v>70000</v>
      </c>
      <c r="K10" s="389">
        <v>70000</v>
      </c>
      <c r="L10" s="389">
        <v>70000</v>
      </c>
      <c r="M10" s="390">
        <v>70000</v>
      </c>
      <c r="N10" s="381">
        <v>350000</v>
      </c>
    </row>
    <row r="11" spans="1:14" ht="12.75" customHeight="1">
      <c r="A11" s="380" t="s">
        <v>207</v>
      </c>
      <c r="B11" s="380" t="s">
        <v>1</v>
      </c>
      <c r="C11" s="380" t="s">
        <v>31</v>
      </c>
      <c r="D11" s="380" t="s">
        <v>65</v>
      </c>
      <c r="E11" s="381">
        <v>0</v>
      </c>
      <c r="F11" s="381">
        <v>29591.5</v>
      </c>
      <c r="G11" s="385">
        <v>0</v>
      </c>
      <c r="H11" s="385">
        <v>150000</v>
      </c>
      <c r="I11" s="389">
        <v>200000</v>
      </c>
      <c r="J11" s="389">
        <v>150000</v>
      </c>
      <c r="K11" s="389">
        <v>200000</v>
      </c>
      <c r="L11" s="389">
        <v>150000</v>
      </c>
      <c r="M11" s="390">
        <v>200000</v>
      </c>
      <c r="N11" s="381">
        <v>900000</v>
      </c>
    </row>
    <row r="12" spans="1:14" ht="12.75" customHeight="1">
      <c r="A12" s="380" t="s">
        <v>342</v>
      </c>
      <c r="B12" s="380" t="s">
        <v>402</v>
      </c>
      <c r="C12" s="380" t="s">
        <v>31</v>
      </c>
      <c r="D12" s="380" t="s">
        <v>141</v>
      </c>
      <c r="E12" s="381">
        <v>0</v>
      </c>
      <c r="F12" s="381">
        <v>0</v>
      </c>
      <c r="G12" s="385">
        <v>0</v>
      </c>
      <c r="H12" s="385">
        <v>25441</v>
      </c>
      <c r="I12" s="389">
        <v>223500</v>
      </c>
      <c r="J12" s="389">
        <v>0</v>
      </c>
      <c r="K12" s="389">
        <v>0</v>
      </c>
      <c r="L12" s="389">
        <v>0</v>
      </c>
      <c r="M12" s="390">
        <v>0</v>
      </c>
      <c r="N12" s="381">
        <v>223500</v>
      </c>
    </row>
    <row r="13" spans="1:14" ht="12.75" customHeight="1">
      <c r="A13" s="380" t="s">
        <v>207</v>
      </c>
      <c r="B13" s="380" t="s">
        <v>0</v>
      </c>
      <c r="C13" s="380" t="s">
        <v>31</v>
      </c>
      <c r="D13" s="380" t="s">
        <v>108</v>
      </c>
      <c r="E13" s="381">
        <v>7009.73</v>
      </c>
      <c r="F13" s="381">
        <v>15489.11</v>
      </c>
      <c r="G13" s="385">
        <v>13069.46</v>
      </c>
      <c r="H13" s="385">
        <v>617508</v>
      </c>
      <c r="I13" s="389">
        <v>700000</v>
      </c>
      <c r="J13" s="389">
        <v>700000</v>
      </c>
      <c r="K13" s="389">
        <v>800000</v>
      </c>
      <c r="L13" s="389">
        <v>800000</v>
      </c>
      <c r="M13" s="390">
        <v>800000</v>
      </c>
      <c r="N13" s="381">
        <v>3800000</v>
      </c>
    </row>
    <row r="14" spans="1:14" ht="12.75" customHeight="1">
      <c r="A14" s="380" t="s">
        <v>342</v>
      </c>
      <c r="B14" s="380" t="s">
        <v>125</v>
      </c>
      <c r="C14" s="380" t="s">
        <v>31</v>
      </c>
      <c r="D14" s="380" t="s">
        <v>67</v>
      </c>
      <c r="E14" s="381">
        <v>0</v>
      </c>
      <c r="F14" s="381">
        <v>0</v>
      </c>
      <c r="G14" s="385">
        <v>0</v>
      </c>
      <c r="H14" s="385">
        <v>0</v>
      </c>
      <c r="I14" s="389">
        <v>0</v>
      </c>
      <c r="J14" s="389">
        <v>0</v>
      </c>
      <c r="K14" s="389">
        <v>0</v>
      </c>
      <c r="L14" s="389">
        <v>500000</v>
      </c>
      <c r="M14" s="390">
        <v>0</v>
      </c>
      <c r="N14" s="381">
        <v>500000</v>
      </c>
    </row>
    <row r="15" spans="1:14" ht="12.75" customHeight="1">
      <c r="A15" s="380" t="s">
        <v>342</v>
      </c>
      <c r="B15" s="380" t="s">
        <v>14</v>
      </c>
      <c r="C15" s="380" t="s">
        <v>31</v>
      </c>
      <c r="D15" s="380" t="s">
        <v>25</v>
      </c>
      <c r="E15" s="381">
        <v>0</v>
      </c>
      <c r="F15" s="381">
        <v>0</v>
      </c>
      <c r="G15" s="385">
        <v>0</v>
      </c>
      <c r="H15" s="385">
        <v>0</v>
      </c>
      <c r="I15" s="389">
        <v>0</v>
      </c>
      <c r="J15" s="389">
        <v>0</v>
      </c>
      <c r="K15" s="389">
        <v>350000</v>
      </c>
      <c r="L15" s="389">
        <v>0</v>
      </c>
      <c r="M15" s="390">
        <v>0</v>
      </c>
      <c r="N15" s="381">
        <v>350000</v>
      </c>
    </row>
    <row r="16" spans="1:14" ht="12.75" customHeight="1">
      <c r="A16" s="380" t="s">
        <v>207</v>
      </c>
      <c r="B16" s="380" t="s">
        <v>212</v>
      </c>
      <c r="C16" s="380" t="s">
        <v>31</v>
      </c>
      <c r="D16" s="380" t="s">
        <v>142</v>
      </c>
      <c r="E16" s="381">
        <v>0</v>
      </c>
      <c r="F16" s="381">
        <v>0</v>
      </c>
      <c r="G16" s="385">
        <v>0</v>
      </c>
      <c r="H16" s="385">
        <v>0</v>
      </c>
      <c r="I16" s="389">
        <v>0</v>
      </c>
      <c r="J16" s="389">
        <v>0</v>
      </c>
      <c r="K16" s="389">
        <v>250000</v>
      </c>
      <c r="L16" s="389">
        <v>0</v>
      </c>
      <c r="M16" s="390">
        <v>0</v>
      </c>
      <c r="N16" s="381">
        <v>250000</v>
      </c>
    </row>
    <row r="17" spans="1:14" ht="12.75" customHeight="1">
      <c r="A17" s="380" t="s">
        <v>342</v>
      </c>
      <c r="B17" s="380" t="s">
        <v>213</v>
      </c>
      <c r="C17" s="380" t="s">
        <v>31</v>
      </c>
      <c r="D17" s="380" t="s">
        <v>83</v>
      </c>
      <c r="E17" s="381">
        <v>0</v>
      </c>
      <c r="F17" s="381">
        <v>0</v>
      </c>
      <c r="G17" s="385">
        <v>0</v>
      </c>
      <c r="H17" s="385">
        <v>14670</v>
      </c>
      <c r="I17" s="389">
        <v>300000</v>
      </c>
      <c r="J17" s="389">
        <v>0</v>
      </c>
      <c r="K17" s="389">
        <v>0</v>
      </c>
      <c r="L17" s="389">
        <v>0</v>
      </c>
      <c r="M17" s="390">
        <v>0</v>
      </c>
      <c r="N17" s="381">
        <v>300000</v>
      </c>
    </row>
    <row r="18" spans="1:14" ht="12.75" customHeight="1">
      <c r="A18" s="380" t="s">
        <v>216</v>
      </c>
      <c r="B18" s="380" t="s">
        <v>46</v>
      </c>
      <c r="C18" s="380" t="s">
        <v>31</v>
      </c>
      <c r="D18" s="380" t="s">
        <v>22</v>
      </c>
      <c r="E18" s="381">
        <v>0</v>
      </c>
      <c r="F18" s="381">
        <v>0</v>
      </c>
      <c r="G18" s="385">
        <v>0</v>
      </c>
      <c r="H18" s="385">
        <v>90363</v>
      </c>
      <c r="I18" s="389">
        <v>58334</v>
      </c>
      <c r="J18" s="389">
        <v>58334</v>
      </c>
      <c r="K18" s="389">
        <v>58334</v>
      </c>
      <c r="L18" s="389">
        <v>58334</v>
      </c>
      <c r="M18" s="390">
        <v>58334</v>
      </c>
      <c r="N18" s="381">
        <v>291670</v>
      </c>
    </row>
    <row r="19" spans="1:14" ht="12.75" customHeight="1">
      <c r="A19" s="380" t="s">
        <v>217</v>
      </c>
      <c r="B19" s="380" t="s">
        <v>135</v>
      </c>
      <c r="C19" s="380" t="s">
        <v>31</v>
      </c>
      <c r="D19" s="380" t="s">
        <v>45</v>
      </c>
      <c r="E19" s="381">
        <v>81116.39</v>
      </c>
      <c r="F19" s="381">
        <v>4400</v>
      </c>
      <c r="G19" s="385">
        <v>122096.92</v>
      </c>
      <c r="H19" s="385">
        <v>113180</v>
      </c>
      <c r="I19" s="389">
        <v>100000</v>
      </c>
      <c r="J19" s="389">
        <v>100000</v>
      </c>
      <c r="K19" s="389">
        <v>100000</v>
      </c>
      <c r="L19" s="389">
        <v>100000</v>
      </c>
      <c r="M19" s="390">
        <v>100000</v>
      </c>
      <c r="N19" s="381">
        <v>500000</v>
      </c>
    </row>
    <row r="20" spans="1:14" ht="12.75" customHeight="1">
      <c r="A20" s="380" t="s">
        <v>217</v>
      </c>
      <c r="B20" s="380" t="s">
        <v>40</v>
      </c>
      <c r="C20" s="380" t="s">
        <v>31</v>
      </c>
      <c r="D20" s="380" t="s">
        <v>103</v>
      </c>
      <c r="E20" s="381">
        <v>0</v>
      </c>
      <c r="F20" s="381">
        <v>0</v>
      </c>
      <c r="G20" s="385">
        <v>0</v>
      </c>
      <c r="H20" s="385">
        <v>0</v>
      </c>
      <c r="I20" s="389">
        <v>0</v>
      </c>
      <c r="J20" s="389">
        <v>30000</v>
      </c>
      <c r="K20" s="389">
        <v>450000</v>
      </c>
      <c r="L20" s="389">
        <v>0</v>
      </c>
      <c r="M20" s="390">
        <v>0</v>
      </c>
      <c r="N20" s="381">
        <v>480000</v>
      </c>
    </row>
    <row r="21" spans="1:14" ht="12.75" customHeight="1">
      <c r="A21" s="380" t="s">
        <v>342</v>
      </c>
      <c r="B21" s="380" t="s">
        <v>76</v>
      </c>
      <c r="C21" s="380" t="s">
        <v>31</v>
      </c>
      <c r="D21" s="380" t="s">
        <v>725</v>
      </c>
      <c r="E21" s="381">
        <v>0</v>
      </c>
      <c r="F21" s="381">
        <v>0</v>
      </c>
      <c r="G21" s="385">
        <v>0</v>
      </c>
      <c r="H21" s="385">
        <v>327102</v>
      </c>
      <c r="I21" s="389">
        <v>281000</v>
      </c>
      <c r="J21" s="389">
        <v>206000</v>
      </c>
      <c r="K21" s="389">
        <v>496000</v>
      </c>
      <c r="L21" s="389">
        <v>481000</v>
      </c>
      <c r="M21" s="390">
        <v>1253400</v>
      </c>
      <c r="N21" s="381">
        <v>2717400</v>
      </c>
    </row>
    <row r="22" spans="1:14" ht="12.75" customHeight="1">
      <c r="A22" s="380" t="s">
        <v>211</v>
      </c>
      <c r="B22" s="380" t="s">
        <v>6</v>
      </c>
      <c r="C22" s="380" t="s">
        <v>31</v>
      </c>
      <c r="D22" s="380" t="s">
        <v>117</v>
      </c>
      <c r="E22" s="381">
        <v>5249.35</v>
      </c>
      <c r="F22" s="381">
        <v>2227</v>
      </c>
      <c r="G22" s="385">
        <v>11355.11</v>
      </c>
      <c r="H22" s="385">
        <v>150899</v>
      </c>
      <c r="I22" s="389">
        <v>240000</v>
      </c>
      <c r="J22" s="389">
        <v>150000</v>
      </c>
      <c r="K22" s="389">
        <v>150000</v>
      </c>
      <c r="L22" s="389">
        <v>150000</v>
      </c>
      <c r="M22" s="390">
        <v>150000</v>
      </c>
      <c r="N22" s="381">
        <v>840000</v>
      </c>
    </row>
    <row r="23" spans="1:14" ht="12.75" customHeight="1">
      <c r="A23" s="380" t="s">
        <v>230</v>
      </c>
      <c r="B23" s="380" t="s">
        <v>18</v>
      </c>
      <c r="C23" s="380" t="s">
        <v>31</v>
      </c>
      <c r="D23" s="380" t="s">
        <v>21</v>
      </c>
      <c r="E23" s="381">
        <v>1867.44</v>
      </c>
      <c r="F23" s="381">
        <v>2940.85</v>
      </c>
      <c r="G23" s="385">
        <v>1615.94</v>
      </c>
      <c r="H23" s="385">
        <v>25000</v>
      </c>
      <c r="I23" s="389">
        <v>25000</v>
      </c>
      <c r="J23" s="389">
        <v>25000</v>
      </c>
      <c r="K23" s="389">
        <v>25000</v>
      </c>
      <c r="L23" s="389">
        <v>25000</v>
      </c>
      <c r="M23" s="390">
        <v>25000</v>
      </c>
      <c r="N23" s="381">
        <v>125000</v>
      </c>
    </row>
    <row r="24" spans="1:14" ht="12.75" customHeight="1">
      <c r="A24" s="380" t="s">
        <v>211</v>
      </c>
      <c r="B24" s="380" t="s">
        <v>94</v>
      </c>
      <c r="C24" s="380" t="s">
        <v>31</v>
      </c>
      <c r="D24" s="380" t="s">
        <v>47</v>
      </c>
      <c r="E24" s="381">
        <v>0</v>
      </c>
      <c r="F24" s="381">
        <v>0</v>
      </c>
      <c r="G24" s="385">
        <v>0</v>
      </c>
      <c r="H24" s="385">
        <v>59936</v>
      </c>
      <c r="I24" s="389">
        <v>100000</v>
      </c>
      <c r="J24" s="389">
        <v>50000</v>
      </c>
      <c r="K24" s="389">
        <v>50000</v>
      </c>
      <c r="L24" s="389">
        <v>50000</v>
      </c>
      <c r="M24" s="390">
        <v>50000</v>
      </c>
      <c r="N24" s="381">
        <v>300000</v>
      </c>
    </row>
    <row r="25" spans="1:14" ht="12.75" customHeight="1">
      <c r="A25" s="380" t="s">
        <v>211</v>
      </c>
      <c r="B25" s="380" t="s">
        <v>232</v>
      </c>
      <c r="C25" s="380" t="s">
        <v>31</v>
      </c>
      <c r="D25" s="380" t="s">
        <v>231</v>
      </c>
      <c r="E25" s="381">
        <v>0</v>
      </c>
      <c r="F25" s="381">
        <v>0</v>
      </c>
      <c r="G25" s="385">
        <v>0</v>
      </c>
      <c r="H25" s="385">
        <v>10000</v>
      </c>
      <c r="I25" s="389">
        <v>10000</v>
      </c>
      <c r="J25" s="389">
        <v>10000</v>
      </c>
      <c r="K25" s="389">
        <v>10000</v>
      </c>
      <c r="L25" s="389">
        <v>10000</v>
      </c>
      <c r="M25" s="390">
        <v>10000</v>
      </c>
      <c r="N25" s="381">
        <v>50000</v>
      </c>
    </row>
    <row r="26" spans="1:14" ht="12.75" customHeight="1">
      <c r="A26" s="380" t="s">
        <v>342</v>
      </c>
      <c r="B26" s="380" t="s">
        <v>48</v>
      </c>
      <c r="C26" s="380" t="s">
        <v>31</v>
      </c>
      <c r="D26" s="380" t="s">
        <v>114</v>
      </c>
      <c r="E26" s="381">
        <v>0</v>
      </c>
      <c r="F26" s="381">
        <v>0</v>
      </c>
      <c r="G26" s="385">
        <v>0</v>
      </c>
      <c r="H26" s="385">
        <v>175300</v>
      </c>
      <c r="I26" s="389">
        <v>0</v>
      </c>
      <c r="J26" s="389">
        <v>55000</v>
      </c>
      <c r="K26" s="389">
        <v>60000</v>
      </c>
      <c r="L26" s="389">
        <v>0</v>
      </c>
      <c r="M26" s="390">
        <v>0</v>
      </c>
      <c r="N26" s="381">
        <v>115000</v>
      </c>
    </row>
    <row r="27" spans="1:14" ht="12.75" customHeight="1">
      <c r="A27" s="380" t="s">
        <v>342</v>
      </c>
      <c r="B27" s="380" t="s">
        <v>98</v>
      </c>
      <c r="C27" s="380" t="s">
        <v>31</v>
      </c>
      <c r="D27" s="380" t="s">
        <v>700</v>
      </c>
      <c r="E27" s="381">
        <v>0</v>
      </c>
      <c r="F27" s="381">
        <v>4440</v>
      </c>
      <c r="G27" s="385">
        <v>0</v>
      </c>
      <c r="H27" s="385">
        <v>98870</v>
      </c>
      <c r="I27" s="389">
        <v>100000</v>
      </c>
      <c r="J27" s="389">
        <v>250000</v>
      </c>
      <c r="K27" s="389">
        <v>250000</v>
      </c>
      <c r="L27" s="389">
        <v>250000</v>
      </c>
      <c r="M27" s="390">
        <v>250000</v>
      </c>
      <c r="N27" s="381">
        <v>1100000</v>
      </c>
    </row>
    <row r="28" spans="1:14" ht="12.75" customHeight="1">
      <c r="A28" s="380" t="s">
        <v>342</v>
      </c>
      <c r="B28" s="380" t="s">
        <v>42</v>
      </c>
      <c r="C28" s="380" t="s">
        <v>31</v>
      </c>
      <c r="D28" s="380" t="s">
        <v>706</v>
      </c>
      <c r="E28" s="381">
        <v>579.36</v>
      </c>
      <c r="F28" s="381">
        <v>0</v>
      </c>
      <c r="G28" s="385">
        <v>0</v>
      </c>
      <c r="H28" s="385">
        <v>60250</v>
      </c>
      <c r="I28" s="389">
        <v>70000</v>
      </c>
      <c r="J28" s="389">
        <v>70000</v>
      </c>
      <c r="K28" s="389">
        <v>70000</v>
      </c>
      <c r="L28" s="389">
        <v>70000</v>
      </c>
      <c r="M28" s="390">
        <v>70000</v>
      </c>
      <c r="N28" s="381">
        <v>350000</v>
      </c>
    </row>
    <row r="29" spans="1:14" ht="12.75" customHeight="1">
      <c r="A29" s="380" t="s">
        <v>342</v>
      </c>
      <c r="B29" s="380" t="s">
        <v>50</v>
      </c>
      <c r="C29" s="380" t="s">
        <v>31</v>
      </c>
      <c r="D29" s="380" t="s">
        <v>738</v>
      </c>
      <c r="E29" s="381">
        <v>600</v>
      </c>
      <c r="F29" s="381">
        <v>1790</v>
      </c>
      <c r="G29" s="385">
        <v>14660</v>
      </c>
      <c r="H29" s="385">
        <v>559870</v>
      </c>
      <c r="I29" s="389">
        <v>500000</v>
      </c>
      <c r="J29" s="389">
        <v>600000</v>
      </c>
      <c r="K29" s="389">
        <v>700000</v>
      </c>
      <c r="L29" s="389">
        <v>700000</v>
      </c>
      <c r="M29" s="390">
        <v>750000</v>
      </c>
      <c r="N29" s="381">
        <v>3250000</v>
      </c>
    </row>
    <row r="30" spans="1:14" ht="12.75" customHeight="1">
      <c r="A30" s="380" t="s">
        <v>342</v>
      </c>
      <c r="B30" s="380" t="s">
        <v>121</v>
      </c>
      <c r="C30" s="380" t="s">
        <v>31</v>
      </c>
      <c r="D30" s="380" t="s">
        <v>707</v>
      </c>
      <c r="E30" s="381">
        <v>0</v>
      </c>
      <c r="F30" s="381">
        <v>0</v>
      </c>
      <c r="G30" s="385">
        <v>0</v>
      </c>
      <c r="H30" s="385">
        <v>300000</v>
      </c>
      <c r="I30" s="389">
        <v>300000</v>
      </c>
      <c r="J30" s="389">
        <v>300000</v>
      </c>
      <c r="K30" s="389">
        <v>300000</v>
      </c>
      <c r="L30" s="389">
        <v>300000</v>
      </c>
      <c r="M30" s="390">
        <v>300000</v>
      </c>
      <c r="N30" s="381">
        <v>1500000</v>
      </c>
    </row>
    <row r="31" spans="1:14" ht="12.75" customHeight="1">
      <c r="A31" s="380" t="s">
        <v>342</v>
      </c>
      <c r="B31" s="380" t="s">
        <v>100</v>
      </c>
      <c r="C31" s="380" t="s">
        <v>31</v>
      </c>
      <c r="D31" s="380" t="s">
        <v>709</v>
      </c>
      <c r="E31" s="381">
        <v>0</v>
      </c>
      <c r="F31" s="381">
        <v>0</v>
      </c>
      <c r="G31" s="385">
        <v>0</v>
      </c>
      <c r="H31" s="385">
        <v>261550</v>
      </c>
      <c r="I31" s="389">
        <v>75000</v>
      </c>
      <c r="J31" s="389">
        <v>75000</v>
      </c>
      <c r="K31" s="389">
        <v>75000</v>
      </c>
      <c r="L31" s="389">
        <v>75000</v>
      </c>
      <c r="M31" s="390">
        <v>75000</v>
      </c>
      <c r="N31" s="381">
        <v>375000</v>
      </c>
    </row>
    <row r="32" spans="1:14" ht="12.75" customHeight="1">
      <c r="A32" s="380" t="s">
        <v>342</v>
      </c>
      <c r="B32" s="380" t="s">
        <v>235</v>
      </c>
      <c r="C32" s="380" t="s">
        <v>31</v>
      </c>
      <c r="D32" s="380" t="s">
        <v>73</v>
      </c>
      <c r="E32" s="381">
        <v>72293.2</v>
      </c>
      <c r="F32" s="381">
        <v>202229.79</v>
      </c>
      <c r="G32" s="385">
        <v>161156.39000000001</v>
      </c>
      <c r="H32" s="385">
        <v>610627</v>
      </c>
      <c r="I32" s="389">
        <v>504500</v>
      </c>
      <c r="J32" s="389">
        <v>391000</v>
      </c>
      <c r="K32" s="389">
        <v>472500</v>
      </c>
      <c r="L32" s="389">
        <v>517500</v>
      </c>
      <c r="M32" s="390">
        <v>818000</v>
      </c>
      <c r="N32" s="381">
        <v>2703500</v>
      </c>
    </row>
    <row r="33" spans="1:14" ht="12.75" customHeight="1">
      <c r="A33" s="380" t="s">
        <v>342</v>
      </c>
      <c r="B33" s="380" t="s">
        <v>44</v>
      </c>
      <c r="C33" s="380" t="s">
        <v>31</v>
      </c>
      <c r="D33" s="380" t="s">
        <v>58</v>
      </c>
      <c r="E33" s="381">
        <v>0</v>
      </c>
      <c r="F33" s="381">
        <v>0</v>
      </c>
      <c r="G33" s="385">
        <v>0</v>
      </c>
      <c r="H33" s="385">
        <v>0</v>
      </c>
      <c r="I33" s="389">
        <v>25000</v>
      </c>
      <c r="J33" s="389">
        <v>0</v>
      </c>
      <c r="K33" s="389">
        <v>0</v>
      </c>
      <c r="L33" s="389">
        <v>0</v>
      </c>
      <c r="M33" s="390">
        <v>0</v>
      </c>
      <c r="N33" s="381">
        <v>25000</v>
      </c>
    </row>
    <row r="34" spans="1:14" ht="12.75" customHeight="1">
      <c r="A34" s="380" t="s">
        <v>342</v>
      </c>
      <c r="B34" s="380" t="s">
        <v>140</v>
      </c>
      <c r="C34" s="380" t="s">
        <v>31</v>
      </c>
      <c r="D34" s="380" t="s">
        <v>11</v>
      </c>
      <c r="E34" s="381">
        <v>0</v>
      </c>
      <c r="F34" s="381">
        <v>0</v>
      </c>
      <c r="G34" s="385">
        <v>0</v>
      </c>
      <c r="H34" s="385">
        <v>164903</v>
      </c>
      <c r="I34" s="389">
        <v>160000</v>
      </c>
      <c r="J34" s="389">
        <v>160000</v>
      </c>
      <c r="K34" s="389">
        <v>160000</v>
      </c>
      <c r="L34" s="389">
        <v>160000</v>
      </c>
      <c r="M34" s="390">
        <v>160000</v>
      </c>
      <c r="N34" s="381">
        <v>800000</v>
      </c>
    </row>
    <row r="35" spans="1:14" ht="12.75" customHeight="1">
      <c r="A35" s="380" t="s">
        <v>342</v>
      </c>
      <c r="B35" s="380" t="s">
        <v>81</v>
      </c>
      <c r="C35" s="380" t="s">
        <v>31</v>
      </c>
      <c r="D35" s="380" t="s">
        <v>2</v>
      </c>
      <c r="E35" s="381">
        <v>0</v>
      </c>
      <c r="F35" s="381">
        <v>0</v>
      </c>
      <c r="G35" s="385">
        <v>0</v>
      </c>
      <c r="H35" s="385">
        <v>97668</v>
      </c>
      <c r="I35" s="389">
        <v>40000</v>
      </c>
      <c r="J35" s="389">
        <v>40000</v>
      </c>
      <c r="K35" s="389">
        <v>40000</v>
      </c>
      <c r="L35" s="389">
        <v>40000</v>
      </c>
      <c r="M35" s="390">
        <v>40000</v>
      </c>
      <c r="N35" s="381">
        <v>200000</v>
      </c>
    </row>
    <row r="36" spans="1:14" ht="12.75" customHeight="1">
      <c r="A36" s="380" t="s">
        <v>230</v>
      </c>
      <c r="B36" s="380" t="s">
        <v>19</v>
      </c>
      <c r="C36" s="380" t="s">
        <v>31</v>
      </c>
      <c r="D36" s="380" t="s">
        <v>5</v>
      </c>
      <c r="E36" s="381">
        <v>0</v>
      </c>
      <c r="F36" s="381">
        <v>0</v>
      </c>
      <c r="G36" s="385">
        <v>0</v>
      </c>
      <c r="H36" s="385">
        <v>25000</v>
      </c>
      <c r="I36" s="389">
        <v>35000</v>
      </c>
      <c r="J36" s="389">
        <v>35000</v>
      </c>
      <c r="K36" s="389">
        <v>35000</v>
      </c>
      <c r="L36" s="389">
        <v>35000</v>
      </c>
      <c r="M36" s="390">
        <v>35000</v>
      </c>
      <c r="N36" s="381">
        <v>175000</v>
      </c>
    </row>
    <row r="37" spans="1:14" ht="12.75" customHeight="1">
      <c r="A37" s="380" t="s">
        <v>230</v>
      </c>
      <c r="B37" s="380" t="s">
        <v>35</v>
      </c>
      <c r="C37" s="380" t="s">
        <v>31</v>
      </c>
      <c r="D37" s="380" t="s">
        <v>38</v>
      </c>
      <c r="E37" s="381">
        <v>0</v>
      </c>
      <c r="F37" s="381">
        <v>0</v>
      </c>
      <c r="G37" s="385">
        <v>0</v>
      </c>
      <c r="H37" s="385">
        <v>190000</v>
      </c>
      <c r="I37" s="389">
        <v>190000</v>
      </c>
      <c r="J37" s="389">
        <v>190000</v>
      </c>
      <c r="K37" s="389">
        <v>190000</v>
      </c>
      <c r="L37" s="389">
        <v>190000</v>
      </c>
      <c r="M37" s="390">
        <v>190000</v>
      </c>
      <c r="N37" s="381">
        <v>950000</v>
      </c>
    </row>
    <row r="38" spans="1:14" ht="12.75" customHeight="1">
      <c r="A38" s="380" t="s">
        <v>342</v>
      </c>
      <c r="B38" s="380" t="s">
        <v>60</v>
      </c>
      <c r="C38" s="380" t="s">
        <v>31</v>
      </c>
      <c r="D38" s="380" t="s">
        <v>74</v>
      </c>
      <c r="E38" s="381">
        <v>0</v>
      </c>
      <c r="F38" s="381">
        <v>0</v>
      </c>
      <c r="G38" s="385">
        <v>0</v>
      </c>
      <c r="H38" s="385">
        <v>113113</v>
      </c>
      <c r="I38" s="389">
        <v>110000</v>
      </c>
      <c r="J38" s="389">
        <v>50000</v>
      </c>
      <c r="K38" s="389">
        <v>50000</v>
      </c>
      <c r="L38" s="389">
        <v>50000</v>
      </c>
      <c r="M38" s="390">
        <v>50000</v>
      </c>
      <c r="N38" s="381">
        <v>310000</v>
      </c>
    </row>
    <row r="39" spans="1:14" ht="12.75" customHeight="1">
      <c r="A39" s="380" t="s">
        <v>342</v>
      </c>
      <c r="B39" s="380" t="s">
        <v>113</v>
      </c>
      <c r="C39" s="380" t="s">
        <v>31</v>
      </c>
      <c r="D39" s="380" t="s">
        <v>126</v>
      </c>
      <c r="E39" s="381">
        <v>0</v>
      </c>
      <c r="F39" s="381">
        <v>0</v>
      </c>
      <c r="G39" s="385">
        <v>0</v>
      </c>
      <c r="H39" s="385">
        <v>76000</v>
      </c>
      <c r="I39" s="389">
        <v>75000</v>
      </c>
      <c r="J39" s="389">
        <v>75000</v>
      </c>
      <c r="K39" s="389">
        <v>75000</v>
      </c>
      <c r="L39" s="389">
        <v>75000</v>
      </c>
      <c r="M39" s="390">
        <v>75000</v>
      </c>
      <c r="N39" s="381">
        <v>375000</v>
      </c>
    </row>
    <row r="40" spans="1:14" ht="12.75" customHeight="1">
      <c r="A40" s="380" t="s">
        <v>211</v>
      </c>
      <c r="B40" s="380" t="s">
        <v>238</v>
      </c>
      <c r="C40" s="380" t="s">
        <v>31</v>
      </c>
      <c r="D40" s="380" t="s">
        <v>185</v>
      </c>
      <c r="E40" s="381">
        <v>0</v>
      </c>
      <c r="F40" s="381">
        <v>0</v>
      </c>
      <c r="G40" s="385">
        <v>0</v>
      </c>
      <c r="H40" s="385">
        <v>0</v>
      </c>
      <c r="I40" s="389">
        <v>0</v>
      </c>
      <c r="J40" s="389">
        <v>300000</v>
      </c>
      <c r="K40" s="389">
        <v>50000</v>
      </c>
      <c r="L40" s="389">
        <v>0</v>
      </c>
      <c r="M40" s="390">
        <v>0</v>
      </c>
      <c r="N40" s="381">
        <v>350000</v>
      </c>
    </row>
    <row r="41" spans="1:14" ht="12.75" customHeight="1">
      <c r="A41" s="380" t="s">
        <v>342</v>
      </c>
      <c r="B41" s="380" t="s">
        <v>130</v>
      </c>
      <c r="C41" s="380" t="s">
        <v>31</v>
      </c>
      <c r="D41" s="380" t="s">
        <v>80</v>
      </c>
      <c r="E41" s="381">
        <v>0</v>
      </c>
      <c r="F41" s="381">
        <v>0</v>
      </c>
      <c r="G41" s="385">
        <v>0</v>
      </c>
      <c r="H41" s="385">
        <v>0</v>
      </c>
      <c r="I41" s="389">
        <v>0</v>
      </c>
      <c r="J41" s="389">
        <v>1000000</v>
      </c>
      <c r="K41" s="389">
        <v>0</v>
      </c>
      <c r="L41" s="389">
        <v>0</v>
      </c>
      <c r="M41" s="390">
        <v>0</v>
      </c>
      <c r="N41" s="381">
        <v>1000000</v>
      </c>
    </row>
    <row r="42" spans="1:14" ht="12.75" customHeight="1">
      <c r="A42" s="380" t="s">
        <v>342</v>
      </c>
      <c r="B42" s="380" t="s">
        <v>129</v>
      </c>
      <c r="C42" s="380" t="s">
        <v>31</v>
      </c>
      <c r="D42" s="380" t="s">
        <v>86</v>
      </c>
      <c r="E42" s="381">
        <v>0</v>
      </c>
      <c r="F42" s="381">
        <v>0</v>
      </c>
      <c r="G42" s="385">
        <v>0</v>
      </c>
      <c r="H42" s="385">
        <v>0</v>
      </c>
      <c r="I42" s="389">
        <v>0</v>
      </c>
      <c r="J42" s="389">
        <v>0</v>
      </c>
      <c r="K42" s="389">
        <v>500000</v>
      </c>
      <c r="L42" s="389">
        <v>0</v>
      </c>
      <c r="M42" s="390">
        <v>0</v>
      </c>
      <c r="N42" s="381">
        <v>500000</v>
      </c>
    </row>
    <row r="43" spans="1:14" ht="12.75" customHeight="1">
      <c r="A43" s="380" t="s">
        <v>342</v>
      </c>
      <c r="B43" s="380" t="s">
        <v>7</v>
      </c>
      <c r="C43" s="380" t="s">
        <v>31</v>
      </c>
      <c r="D43" s="380" t="s">
        <v>75</v>
      </c>
      <c r="E43" s="381">
        <v>0</v>
      </c>
      <c r="F43" s="381">
        <v>0</v>
      </c>
      <c r="G43" s="385">
        <v>0</v>
      </c>
      <c r="H43" s="385">
        <v>418600</v>
      </c>
      <c r="I43" s="389">
        <v>260000</v>
      </c>
      <c r="J43" s="389">
        <v>0</v>
      </c>
      <c r="K43" s="389">
        <v>0</v>
      </c>
      <c r="L43" s="389">
        <v>0</v>
      </c>
      <c r="M43" s="390">
        <v>0</v>
      </c>
      <c r="N43" s="381">
        <v>260000</v>
      </c>
    </row>
    <row r="44" spans="1:14" ht="12.75" customHeight="1">
      <c r="A44" s="380" t="s">
        <v>342</v>
      </c>
      <c r="B44" s="380" t="s">
        <v>245</v>
      </c>
      <c r="C44" s="380" t="s">
        <v>31</v>
      </c>
      <c r="D44" s="380" t="s">
        <v>244</v>
      </c>
      <c r="E44" s="381">
        <v>0</v>
      </c>
      <c r="F44" s="381">
        <v>0</v>
      </c>
      <c r="G44" s="385">
        <v>0</v>
      </c>
      <c r="H44" s="385">
        <v>0</v>
      </c>
      <c r="I44" s="389">
        <v>73000</v>
      </c>
      <c r="J44" s="389">
        <v>0</v>
      </c>
      <c r="K44" s="389">
        <v>0</v>
      </c>
      <c r="L44" s="389">
        <v>0</v>
      </c>
      <c r="M44" s="390">
        <v>0</v>
      </c>
      <c r="N44" s="381">
        <v>73000</v>
      </c>
    </row>
    <row r="45" spans="1:14" ht="12.75" customHeight="1">
      <c r="A45" s="380" t="s">
        <v>342</v>
      </c>
      <c r="B45" s="380" t="s">
        <v>247</v>
      </c>
      <c r="C45" s="380" t="s">
        <v>31</v>
      </c>
      <c r="D45" s="380" t="s">
        <v>246</v>
      </c>
      <c r="E45" s="381">
        <v>0</v>
      </c>
      <c r="F45" s="381">
        <v>0</v>
      </c>
      <c r="G45" s="385">
        <v>0</v>
      </c>
      <c r="H45" s="385">
        <v>0</v>
      </c>
      <c r="I45" s="389">
        <v>80000</v>
      </c>
      <c r="J45" s="389">
        <v>0</v>
      </c>
      <c r="K45" s="389">
        <v>0</v>
      </c>
      <c r="L45" s="389">
        <v>0</v>
      </c>
      <c r="M45" s="390">
        <v>0</v>
      </c>
      <c r="N45" s="381">
        <v>80000</v>
      </c>
    </row>
    <row r="46" spans="1:14" ht="12.75" customHeight="1">
      <c r="A46" s="380" t="s">
        <v>342</v>
      </c>
      <c r="B46" s="380" t="s">
        <v>249</v>
      </c>
      <c r="C46" s="380" t="s">
        <v>31</v>
      </c>
      <c r="D46" s="380" t="s">
        <v>248</v>
      </c>
      <c r="E46" s="381">
        <v>0</v>
      </c>
      <c r="F46" s="381">
        <v>0</v>
      </c>
      <c r="G46" s="385">
        <v>0</v>
      </c>
      <c r="H46" s="385">
        <v>0</v>
      </c>
      <c r="I46" s="389">
        <v>0</v>
      </c>
      <c r="J46" s="389">
        <v>0</v>
      </c>
      <c r="K46" s="389">
        <v>0</v>
      </c>
      <c r="L46" s="389">
        <v>75000</v>
      </c>
      <c r="M46" s="390">
        <v>0</v>
      </c>
      <c r="N46" s="381">
        <v>75000</v>
      </c>
    </row>
    <row r="47" spans="1:14" ht="12.75" customHeight="1">
      <c r="A47" s="380" t="s">
        <v>342</v>
      </c>
      <c r="B47" s="380" t="s">
        <v>251</v>
      </c>
      <c r="C47" s="380" t="s">
        <v>31</v>
      </c>
      <c r="D47" s="380" t="s">
        <v>250</v>
      </c>
      <c r="E47" s="381">
        <v>0</v>
      </c>
      <c r="F47" s="381">
        <v>0</v>
      </c>
      <c r="G47" s="385">
        <v>0</v>
      </c>
      <c r="H47" s="385">
        <v>0</v>
      </c>
      <c r="I47" s="389">
        <v>25000</v>
      </c>
      <c r="J47" s="389">
        <v>25000</v>
      </c>
      <c r="K47" s="389">
        <v>25000</v>
      </c>
      <c r="L47" s="389">
        <v>30000</v>
      </c>
      <c r="M47" s="390">
        <v>30000</v>
      </c>
      <c r="N47" s="381">
        <v>135000</v>
      </c>
    </row>
    <row r="48" spans="1:14" ht="12.75" customHeight="1">
      <c r="A48" s="380" t="s">
        <v>217</v>
      </c>
      <c r="B48" s="380" t="s">
        <v>252</v>
      </c>
      <c r="C48" s="380" t="s">
        <v>31</v>
      </c>
      <c r="D48" s="380" t="s">
        <v>177</v>
      </c>
      <c r="E48" s="381">
        <v>0</v>
      </c>
      <c r="F48" s="381">
        <v>0</v>
      </c>
      <c r="G48" s="385">
        <v>0</v>
      </c>
      <c r="H48" s="385">
        <v>0</v>
      </c>
      <c r="I48" s="389">
        <v>50000</v>
      </c>
      <c r="J48" s="389">
        <v>0</v>
      </c>
      <c r="K48" s="389">
        <v>0</v>
      </c>
      <c r="L48" s="389">
        <v>0</v>
      </c>
      <c r="M48" s="390">
        <v>0</v>
      </c>
      <c r="N48" s="381">
        <v>50000</v>
      </c>
    </row>
    <row r="49" spans="1:14" ht="12.75" customHeight="1">
      <c r="A49" s="380" t="s">
        <v>211</v>
      </c>
      <c r="B49" s="380" t="s">
        <v>254</v>
      </c>
      <c r="C49" s="380" t="s">
        <v>31</v>
      </c>
      <c r="D49" s="380" t="s">
        <v>253</v>
      </c>
      <c r="E49" s="381">
        <v>0</v>
      </c>
      <c r="F49" s="381">
        <v>0</v>
      </c>
      <c r="G49" s="385">
        <v>0</v>
      </c>
      <c r="H49" s="385">
        <v>0</v>
      </c>
      <c r="I49" s="389">
        <v>0</v>
      </c>
      <c r="J49" s="389">
        <v>0</v>
      </c>
      <c r="K49" s="389">
        <v>12000000</v>
      </c>
      <c r="L49" s="389">
        <v>0</v>
      </c>
      <c r="M49" s="390">
        <v>0</v>
      </c>
      <c r="N49" s="381">
        <v>12000000</v>
      </c>
    </row>
    <row r="50" spans="1:14" ht="12.75" customHeight="1">
      <c r="A50" s="380" t="s">
        <v>217</v>
      </c>
      <c r="B50" s="380" t="s">
        <v>257</v>
      </c>
      <c r="C50" s="380" t="s">
        <v>31</v>
      </c>
      <c r="D50" s="380" t="s">
        <v>179</v>
      </c>
      <c r="E50" s="381">
        <v>0</v>
      </c>
      <c r="F50" s="381">
        <v>0</v>
      </c>
      <c r="G50" s="385">
        <v>0</v>
      </c>
      <c r="H50" s="385">
        <v>0</v>
      </c>
      <c r="I50" s="389">
        <v>0</v>
      </c>
      <c r="J50" s="389">
        <v>330000</v>
      </c>
      <c r="K50" s="389">
        <v>0</v>
      </c>
      <c r="L50" s="389">
        <v>0</v>
      </c>
      <c r="M50" s="390">
        <v>0</v>
      </c>
      <c r="N50" s="381">
        <v>330000</v>
      </c>
    </row>
    <row r="51" spans="1:14" ht="12.75" customHeight="1">
      <c r="A51" s="380" t="s">
        <v>342</v>
      </c>
      <c r="B51" s="380" t="s">
        <v>259</v>
      </c>
      <c r="C51" s="380" t="s">
        <v>31</v>
      </c>
      <c r="D51" s="380" t="s">
        <v>258</v>
      </c>
      <c r="E51" s="381">
        <v>0</v>
      </c>
      <c r="F51" s="381">
        <v>0</v>
      </c>
      <c r="G51" s="385">
        <v>0</v>
      </c>
      <c r="H51" s="385">
        <v>0</v>
      </c>
      <c r="I51" s="389">
        <v>0</v>
      </c>
      <c r="J51" s="389">
        <v>0</v>
      </c>
      <c r="K51" s="389">
        <v>1750000</v>
      </c>
      <c r="L51" s="389">
        <v>0</v>
      </c>
      <c r="M51" s="390">
        <v>0</v>
      </c>
      <c r="N51" s="381">
        <v>1750000</v>
      </c>
    </row>
    <row r="52" spans="1:14" ht="12.75" customHeight="1">
      <c r="A52" s="380" t="s">
        <v>342</v>
      </c>
      <c r="B52" s="380" t="s">
        <v>261</v>
      </c>
      <c r="C52" s="380" t="s">
        <v>31</v>
      </c>
      <c r="D52" s="380" t="s">
        <v>260</v>
      </c>
      <c r="E52" s="381">
        <v>0</v>
      </c>
      <c r="F52" s="381">
        <v>0</v>
      </c>
      <c r="G52" s="385">
        <v>0</v>
      </c>
      <c r="H52" s="385">
        <v>0</v>
      </c>
      <c r="I52" s="389">
        <v>0</v>
      </c>
      <c r="J52" s="389">
        <v>0</v>
      </c>
      <c r="K52" s="389">
        <v>70000</v>
      </c>
      <c r="L52" s="389">
        <v>0</v>
      </c>
      <c r="M52" s="390">
        <v>0</v>
      </c>
      <c r="N52" s="381">
        <v>70000</v>
      </c>
    </row>
    <row r="53" spans="1:14" ht="12.75" customHeight="1">
      <c r="A53" s="380" t="s">
        <v>342</v>
      </c>
      <c r="B53" s="380" t="s">
        <v>271</v>
      </c>
      <c r="C53" s="380" t="s">
        <v>31</v>
      </c>
      <c r="D53" s="380" t="s">
        <v>270</v>
      </c>
      <c r="E53" s="381">
        <v>0</v>
      </c>
      <c r="F53" s="381">
        <v>0</v>
      </c>
      <c r="G53" s="385">
        <v>0</v>
      </c>
      <c r="H53" s="385">
        <v>0</v>
      </c>
      <c r="I53" s="389">
        <v>100000</v>
      </c>
      <c r="J53" s="389">
        <v>100000</v>
      </c>
      <c r="K53" s="389">
        <v>100000</v>
      </c>
      <c r="L53" s="389">
        <v>100000</v>
      </c>
      <c r="M53" s="390">
        <v>100000</v>
      </c>
      <c r="N53" s="381">
        <v>500000</v>
      </c>
    </row>
    <row r="54" spans="1:14" ht="12.75" customHeight="1">
      <c r="A54" s="380" t="s">
        <v>342</v>
      </c>
      <c r="B54" s="380" t="s">
        <v>272</v>
      </c>
      <c r="C54" s="380" t="s">
        <v>31</v>
      </c>
      <c r="D54" s="380" t="s">
        <v>194</v>
      </c>
      <c r="E54" s="381">
        <v>0</v>
      </c>
      <c r="F54" s="381">
        <v>0</v>
      </c>
      <c r="G54" s="385">
        <v>0</v>
      </c>
      <c r="H54" s="385">
        <v>0</v>
      </c>
      <c r="I54" s="389">
        <v>100000</v>
      </c>
      <c r="J54" s="389">
        <v>100000</v>
      </c>
      <c r="K54" s="389">
        <v>100000</v>
      </c>
      <c r="L54" s="389">
        <v>100000</v>
      </c>
      <c r="M54" s="390">
        <v>50000</v>
      </c>
      <c r="N54" s="381">
        <v>450000</v>
      </c>
    </row>
    <row r="55" spans="1:14" ht="12.75" customHeight="1">
      <c r="A55" s="380" t="s">
        <v>342</v>
      </c>
      <c r="B55" s="380" t="s">
        <v>274</v>
      </c>
      <c r="C55" s="380" t="s">
        <v>31</v>
      </c>
      <c r="D55" s="380" t="s">
        <v>273</v>
      </c>
      <c r="E55" s="381">
        <v>0</v>
      </c>
      <c r="F55" s="381">
        <v>0</v>
      </c>
      <c r="G55" s="385">
        <v>0</v>
      </c>
      <c r="H55" s="385">
        <v>0</v>
      </c>
      <c r="I55" s="389">
        <v>0</v>
      </c>
      <c r="J55" s="389">
        <v>0</v>
      </c>
      <c r="K55" s="389">
        <v>0</v>
      </c>
      <c r="L55" s="389">
        <v>0</v>
      </c>
      <c r="M55" s="390">
        <v>300000</v>
      </c>
      <c r="N55" s="381">
        <v>300000</v>
      </c>
    </row>
    <row r="56" spans="1:14" ht="12.75" customHeight="1">
      <c r="A56" s="380" t="s">
        <v>342</v>
      </c>
      <c r="B56" s="380" t="s">
        <v>276</v>
      </c>
      <c r="C56" s="380" t="s">
        <v>31</v>
      </c>
      <c r="D56" s="380" t="s">
        <v>275</v>
      </c>
      <c r="E56" s="381">
        <v>0</v>
      </c>
      <c r="F56" s="381">
        <v>0</v>
      </c>
      <c r="G56" s="385">
        <v>0</v>
      </c>
      <c r="H56" s="385">
        <v>0</v>
      </c>
      <c r="I56" s="389">
        <v>400000</v>
      </c>
      <c r="J56" s="389">
        <v>0</v>
      </c>
      <c r="K56" s="389">
        <v>0</v>
      </c>
      <c r="L56" s="389">
        <v>0</v>
      </c>
      <c r="M56" s="390">
        <v>0</v>
      </c>
      <c r="N56" s="381">
        <v>400000</v>
      </c>
    </row>
    <row r="57" spans="1:14" ht="12.75" customHeight="1">
      <c r="A57" s="380" t="s">
        <v>342</v>
      </c>
      <c r="B57" s="380" t="s">
        <v>279</v>
      </c>
      <c r="C57" s="380" t="s">
        <v>31</v>
      </c>
      <c r="D57" s="380" t="s">
        <v>189</v>
      </c>
      <c r="E57" s="381">
        <v>0</v>
      </c>
      <c r="F57" s="381">
        <v>0</v>
      </c>
      <c r="G57" s="385">
        <v>0</v>
      </c>
      <c r="H57" s="385">
        <v>0</v>
      </c>
      <c r="I57" s="389">
        <v>150000</v>
      </c>
      <c r="J57" s="389">
        <v>75000</v>
      </c>
      <c r="K57" s="389">
        <v>75000</v>
      </c>
      <c r="L57" s="389">
        <v>75000</v>
      </c>
      <c r="M57" s="390">
        <v>75000</v>
      </c>
      <c r="N57" s="381">
        <v>450000</v>
      </c>
    </row>
    <row r="58" spans="1:14" ht="12.75" customHeight="1">
      <c r="A58" s="380" t="s">
        <v>342</v>
      </c>
      <c r="B58" s="380" t="s">
        <v>123</v>
      </c>
      <c r="C58" s="380" t="s">
        <v>31</v>
      </c>
      <c r="D58" s="380" t="s">
        <v>16</v>
      </c>
      <c r="E58" s="381">
        <v>0</v>
      </c>
      <c r="F58" s="381">
        <v>6598.08</v>
      </c>
      <c r="G58" s="385">
        <v>0</v>
      </c>
      <c r="H58" s="385">
        <v>903295</v>
      </c>
      <c r="I58" s="389">
        <v>300000</v>
      </c>
      <c r="J58" s="389">
        <v>600000</v>
      </c>
      <c r="K58" s="389">
        <v>300000</v>
      </c>
      <c r="L58" s="389">
        <v>300000</v>
      </c>
      <c r="M58" s="390">
        <v>300000</v>
      </c>
      <c r="N58" s="381">
        <v>1800000</v>
      </c>
    </row>
    <row r="59" spans="1:14" ht="12.75" customHeight="1">
      <c r="A59" s="380" t="s">
        <v>211</v>
      </c>
      <c r="B59" s="380" t="s">
        <v>281</v>
      </c>
      <c r="C59" s="380" t="s">
        <v>31</v>
      </c>
      <c r="D59" s="380" t="s">
        <v>280</v>
      </c>
      <c r="E59" s="381">
        <v>0</v>
      </c>
      <c r="F59" s="381">
        <v>0</v>
      </c>
      <c r="G59" s="385">
        <v>0</v>
      </c>
      <c r="H59" s="385">
        <v>0</v>
      </c>
      <c r="I59" s="389">
        <v>40000</v>
      </c>
      <c r="J59" s="389">
        <v>40000</v>
      </c>
      <c r="K59" s="389">
        <v>40000</v>
      </c>
      <c r="L59" s="389">
        <v>40000</v>
      </c>
      <c r="M59" s="390">
        <v>0</v>
      </c>
      <c r="N59" s="381">
        <v>160000</v>
      </c>
    </row>
    <row r="60" spans="1:14" ht="12.75" customHeight="1">
      <c r="A60" s="380" t="s">
        <v>342</v>
      </c>
      <c r="B60" s="380" t="s">
        <v>492</v>
      </c>
      <c r="C60" s="380" t="s">
        <v>31</v>
      </c>
      <c r="D60" s="380" t="s">
        <v>491</v>
      </c>
      <c r="E60" s="381">
        <v>0</v>
      </c>
      <c r="F60" s="381">
        <v>0</v>
      </c>
      <c r="G60" s="385">
        <v>0</v>
      </c>
      <c r="H60" s="385">
        <v>41287</v>
      </c>
      <c r="I60" s="389">
        <v>0</v>
      </c>
      <c r="J60" s="389">
        <v>0</v>
      </c>
      <c r="K60" s="389">
        <v>0</v>
      </c>
      <c r="L60" s="389">
        <v>0</v>
      </c>
      <c r="M60" s="390">
        <v>0</v>
      </c>
      <c r="N60" s="381">
        <v>0</v>
      </c>
    </row>
    <row r="61" spans="1:14" ht="12.75" customHeight="1">
      <c r="A61" s="380" t="s">
        <v>211</v>
      </c>
      <c r="B61" s="380" t="s">
        <v>102</v>
      </c>
      <c r="C61" s="380" t="s">
        <v>31</v>
      </c>
      <c r="D61" s="380" t="s">
        <v>138</v>
      </c>
      <c r="E61" s="381">
        <v>2441</v>
      </c>
      <c r="F61" s="381">
        <v>15006.19</v>
      </c>
      <c r="G61" s="385">
        <v>1768.14</v>
      </c>
      <c r="H61" s="385">
        <v>4201428</v>
      </c>
      <c r="I61" s="389">
        <v>1750000</v>
      </c>
      <c r="J61" s="389">
        <v>2750000</v>
      </c>
      <c r="K61" s="389">
        <v>1800000</v>
      </c>
      <c r="L61" s="389">
        <v>2400000</v>
      </c>
      <c r="M61" s="390">
        <v>500000</v>
      </c>
      <c r="N61" s="381">
        <v>9200000</v>
      </c>
    </row>
    <row r="62" spans="1:14" ht="12.75" customHeight="1">
      <c r="A62" s="380" t="s">
        <v>342</v>
      </c>
      <c r="B62" s="380" t="s">
        <v>64</v>
      </c>
      <c r="C62" s="380" t="s">
        <v>31</v>
      </c>
      <c r="D62" s="380" t="s">
        <v>120</v>
      </c>
      <c r="E62" s="381">
        <v>0</v>
      </c>
      <c r="F62" s="381">
        <v>0</v>
      </c>
      <c r="G62" s="385">
        <v>1400</v>
      </c>
      <c r="H62" s="385">
        <v>218767</v>
      </c>
      <c r="I62" s="389">
        <v>148113</v>
      </c>
      <c r="J62" s="389">
        <v>159654</v>
      </c>
      <c r="K62" s="389">
        <v>128036</v>
      </c>
      <c r="L62" s="389">
        <v>179575</v>
      </c>
      <c r="M62" s="390">
        <v>199365</v>
      </c>
      <c r="N62" s="381">
        <v>814743</v>
      </c>
    </row>
    <row r="63" spans="1:14" ht="12.75" customHeight="1">
      <c r="A63" s="380" t="s">
        <v>342</v>
      </c>
      <c r="B63" s="380" t="s">
        <v>284</v>
      </c>
      <c r="C63" s="380" t="s">
        <v>31</v>
      </c>
      <c r="D63" s="380" t="s">
        <v>139</v>
      </c>
      <c r="E63" s="381">
        <v>0</v>
      </c>
      <c r="F63" s="381">
        <v>0</v>
      </c>
      <c r="G63" s="385">
        <v>0</v>
      </c>
      <c r="H63" s="385">
        <v>105700</v>
      </c>
      <c r="I63" s="389">
        <v>87000</v>
      </c>
      <c r="J63" s="389">
        <v>300000</v>
      </c>
      <c r="K63" s="389">
        <v>85000</v>
      </c>
      <c r="L63" s="389">
        <v>235000</v>
      </c>
      <c r="M63" s="390">
        <v>85000</v>
      </c>
      <c r="N63" s="381">
        <v>792000</v>
      </c>
    </row>
    <row r="64" spans="1:14" ht="12.75" customHeight="1">
      <c r="A64" s="380" t="s">
        <v>342</v>
      </c>
      <c r="B64" s="380" t="s">
        <v>59</v>
      </c>
      <c r="C64" s="380" t="s">
        <v>31</v>
      </c>
      <c r="D64" s="380" t="s">
        <v>702</v>
      </c>
      <c r="E64" s="381">
        <v>0</v>
      </c>
      <c r="F64" s="381">
        <v>0</v>
      </c>
      <c r="G64" s="385">
        <v>0</v>
      </c>
      <c r="H64" s="385">
        <v>47309</v>
      </c>
      <c r="I64" s="389">
        <v>20000</v>
      </c>
      <c r="J64" s="389">
        <v>20000</v>
      </c>
      <c r="K64" s="389">
        <v>20000</v>
      </c>
      <c r="L64" s="389">
        <v>20000</v>
      </c>
      <c r="M64" s="390">
        <v>20000</v>
      </c>
      <c r="N64" s="381">
        <v>100000</v>
      </c>
    </row>
    <row r="65" spans="1:14" ht="12.75" customHeight="1">
      <c r="A65" s="380" t="s">
        <v>342</v>
      </c>
      <c r="B65" s="380" t="s">
        <v>228</v>
      </c>
      <c r="C65" s="380" t="s">
        <v>31</v>
      </c>
      <c r="D65" s="380" t="s">
        <v>725</v>
      </c>
      <c r="E65" s="381">
        <v>0</v>
      </c>
      <c r="F65" s="381">
        <v>0</v>
      </c>
      <c r="G65" s="385">
        <v>0</v>
      </c>
      <c r="H65" s="385">
        <v>5000</v>
      </c>
      <c r="I65" s="389">
        <v>30000</v>
      </c>
      <c r="J65" s="389">
        <v>30000</v>
      </c>
      <c r="K65" s="389">
        <v>210000</v>
      </c>
      <c r="L65" s="389">
        <v>30000</v>
      </c>
      <c r="M65" s="390">
        <v>30000</v>
      </c>
      <c r="N65" s="381">
        <v>330000</v>
      </c>
    </row>
    <row r="66" spans="1:14" ht="12.75" customHeight="1">
      <c r="A66" s="380" t="s">
        <v>342</v>
      </c>
      <c r="B66" s="380" t="s">
        <v>234</v>
      </c>
      <c r="C66" s="380" t="s">
        <v>31</v>
      </c>
      <c r="D66" s="380" t="s">
        <v>700</v>
      </c>
      <c r="E66" s="381">
        <v>0</v>
      </c>
      <c r="F66" s="381">
        <v>0</v>
      </c>
      <c r="G66" s="385">
        <v>0</v>
      </c>
      <c r="H66" s="385">
        <v>0</v>
      </c>
      <c r="I66" s="389">
        <v>205000</v>
      </c>
      <c r="J66" s="389">
        <v>210000</v>
      </c>
      <c r="K66" s="389">
        <v>200000</v>
      </c>
      <c r="L66" s="389">
        <v>200000</v>
      </c>
      <c r="M66" s="390">
        <v>0</v>
      </c>
      <c r="N66" s="381">
        <v>815000</v>
      </c>
    </row>
    <row r="67" spans="1:14" ht="12.75" customHeight="1">
      <c r="A67" s="380" t="s">
        <v>342</v>
      </c>
      <c r="B67" s="380" t="s">
        <v>77</v>
      </c>
      <c r="C67" s="380" t="s">
        <v>31</v>
      </c>
      <c r="D67" s="380" t="s">
        <v>73</v>
      </c>
      <c r="E67" s="381">
        <v>78930.289999999994</v>
      </c>
      <c r="F67" s="381">
        <v>0</v>
      </c>
      <c r="G67" s="385">
        <v>1039.3399999999999</v>
      </c>
      <c r="H67" s="385">
        <v>302000</v>
      </c>
      <c r="I67" s="389">
        <v>368000</v>
      </c>
      <c r="J67" s="389">
        <v>80000</v>
      </c>
      <c r="K67" s="389">
        <v>223000</v>
      </c>
      <c r="L67" s="389">
        <v>100000</v>
      </c>
      <c r="M67" s="390">
        <v>343000</v>
      </c>
      <c r="N67" s="381">
        <v>1114000</v>
      </c>
    </row>
    <row r="68" spans="1:14" ht="12.75" customHeight="1">
      <c r="A68" s="380" t="s">
        <v>342</v>
      </c>
      <c r="B68" s="380" t="s">
        <v>237</v>
      </c>
      <c r="C68" s="380" t="s">
        <v>31</v>
      </c>
      <c r="D68" s="380" t="s">
        <v>11</v>
      </c>
      <c r="E68" s="381">
        <v>0</v>
      </c>
      <c r="F68" s="381">
        <v>0</v>
      </c>
      <c r="G68" s="385">
        <v>0</v>
      </c>
      <c r="H68" s="385">
        <v>7000</v>
      </c>
      <c r="I68" s="389">
        <v>7000</v>
      </c>
      <c r="J68" s="389">
        <v>1000</v>
      </c>
      <c r="K68" s="389">
        <v>1000</v>
      </c>
      <c r="L68" s="389">
        <v>1000</v>
      </c>
      <c r="M68" s="390">
        <v>1000</v>
      </c>
      <c r="N68" s="381">
        <v>11000</v>
      </c>
    </row>
    <row r="69" spans="1:14" ht="12.75" customHeight="1">
      <c r="A69" s="380" t="s">
        <v>342</v>
      </c>
      <c r="B69" s="380" t="s">
        <v>262</v>
      </c>
      <c r="C69" s="380" t="s">
        <v>31</v>
      </c>
      <c r="D69" s="380" t="s">
        <v>180</v>
      </c>
      <c r="E69" s="381">
        <v>0</v>
      </c>
      <c r="F69" s="381">
        <v>0</v>
      </c>
      <c r="G69" s="385">
        <v>0</v>
      </c>
      <c r="H69" s="385">
        <v>0</v>
      </c>
      <c r="I69" s="389">
        <v>50000</v>
      </c>
      <c r="J69" s="389">
        <v>50000</v>
      </c>
      <c r="K69" s="389">
        <v>50000</v>
      </c>
      <c r="L69" s="389">
        <v>50000</v>
      </c>
      <c r="M69" s="390">
        <v>50000</v>
      </c>
      <c r="N69" s="381">
        <v>250000</v>
      </c>
    </row>
    <row r="70" spans="1:14" ht="12.75" customHeight="1">
      <c r="A70" s="380" t="s">
        <v>342</v>
      </c>
      <c r="B70" s="380" t="s">
        <v>264</v>
      </c>
      <c r="C70" s="380" t="s">
        <v>31</v>
      </c>
      <c r="D70" s="380" t="s">
        <v>263</v>
      </c>
      <c r="E70" s="381">
        <v>0</v>
      </c>
      <c r="F70" s="381">
        <v>0</v>
      </c>
      <c r="G70" s="385">
        <v>0</v>
      </c>
      <c r="H70" s="385">
        <v>0</v>
      </c>
      <c r="I70" s="389">
        <v>0</v>
      </c>
      <c r="J70" s="389">
        <v>75000</v>
      </c>
      <c r="K70" s="389">
        <v>0</v>
      </c>
      <c r="L70" s="389">
        <v>0</v>
      </c>
      <c r="M70" s="390">
        <v>0</v>
      </c>
      <c r="N70" s="381">
        <v>75000</v>
      </c>
    </row>
    <row r="71" spans="1:14" ht="12.75" customHeight="1">
      <c r="A71" s="380" t="s">
        <v>342</v>
      </c>
      <c r="B71" s="380" t="s">
        <v>266</v>
      </c>
      <c r="C71" s="380" t="s">
        <v>31</v>
      </c>
      <c r="D71" s="380" t="s">
        <v>265</v>
      </c>
      <c r="E71" s="381">
        <v>0</v>
      </c>
      <c r="F71" s="381">
        <v>0</v>
      </c>
      <c r="G71" s="385">
        <v>0</v>
      </c>
      <c r="H71" s="385">
        <v>0</v>
      </c>
      <c r="I71" s="389">
        <v>0</v>
      </c>
      <c r="J71" s="389">
        <v>0</v>
      </c>
      <c r="K71" s="389">
        <v>75000</v>
      </c>
      <c r="L71" s="389">
        <v>0</v>
      </c>
      <c r="M71" s="390">
        <v>0</v>
      </c>
      <c r="N71" s="381">
        <v>75000</v>
      </c>
    </row>
    <row r="72" spans="1:14" ht="12.75" customHeight="1">
      <c r="A72" s="380" t="s">
        <v>342</v>
      </c>
      <c r="B72" s="380" t="s">
        <v>283</v>
      </c>
      <c r="C72" s="380" t="s">
        <v>31</v>
      </c>
      <c r="D72" s="380" t="s">
        <v>120</v>
      </c>
      <c r="E72" s="381">
        <v>0</v>
      </c>
      <c r="F72" s="381">
        <v>0</v>
      </c>
      <c r="G72" s="385">
        <v>0</v>
      </c>
      <c r="H72" s="385">
        <v>0</v>
      </c>
      <c r="I72" s="389">
        <v>89049</v>
      </c>
      <c r="J72" s="389">
        <v>11497</v>
      </c>
      <c r="K72" s="389">
        <v>53984</v>
      </c>
      <c r="L72" s="389">
        <v>48842</v>
      </c>
      <c r="M72" s="390">
        <v>31623</v>
      </c>
      <c r="N72" s="381">
        <v>234995</v>
      </c>
    </row>
    <row r="73" spans="1:14" ht="12.75" customHeight="1">
      <c r="A73" s="380" t="s">
        <v>342</v>
      </c>
      <c r="B73" s="380" t="s">
        <v>104</v>
      </c>
      <c r="C73" s="380" t="s">
        <v>31</v>
      </c>
      <c r="D73" s="380" t="s">
        <v>139</v>
      </c>
      <c r="E73" s="381">
        <v>0</v>
      </c>
      <c r="F73" s="381">
        <v>0</v>
      </c>
      <c r="G73" s="385">
        <v>0</v>
      </c>
      <c r="H73" s="385">
        <v>150000</v>
      </c>
      <c r="I73" s="389">
        <v>400000</v>
      </c>
      <c r="J73" s="389">
        <v>0</v>
      </c>
      <c r="K73" s="389">
        <v>250000</v>
      </c>
      <c r="L73" s="389">
        <v>0</v>
      </c>
      <c r="M73" s="390">
        <v>300000</v>
      </c>
      <c r="N73" s="381">
        <v>950000</v>
      </c>
    </row>
    <row r="74" spans="1:14" ht="12.75" customHeight="1">
      <c r="A74" s="380" t="s">
        <v>206</v>
      </c>
      <c r="B74" s="380" t="s">
        <v>39</v>
      </c>
      <c r="C74" s="380" t="s">
        <v>31</v>
      </c>
      <c r="D74" s="380" t="s">
        <v>88</v>
      </c>
      <c r="E74" s="381">
        <v>38536.300000000003</v>
      </c>
      <c r="F74" s="381">
        <v>0</v>
      </c>
      <c r="G74" s="385">
        <v>0</v>
      </c>
      <c r="H74" s="385">
        <v>283911</v>
      </c>
      <c r="I74" s="389">
        <v>250000</v>
      </c>
      <c r="J74" s="389">
        <v>250000</v>
      </c>
      <c r="K74" s="389">
        <v>250000</v>
      </c>
      <c r="L74" s="389">
        <v>250000</v>
      </c>
      <c r="M74" s="390">
        <v>250000</v>
      </c>
      <c r="N74" s="381">
        <v>1250000</v>
      </c>
    </row>
    <row r="75" spans="1:14" ht="12.75" customHeight="1">
      <c r="A75" s="380" t="s">
        <v>206</v>
      </c>
      <c r="B75" s="380" t="s">
        <v>20</v>
      </c>
      <c r="C75" s="380" t="s">
        <v>31</v>
      </c>
      <c r="D75" s="380" t="s">
        <v>717</v>
      </c>
      <c r="E75" s="381">
        <v>0</v>
      </c>
      <c r="F75" s="381">
        <v>0</v>
      </c>
      <c r="G75" s="385">
        <v>0</v>
      </c>
      <c r="H75" s="385">
        <v>520505</v>
      </c>
      <c r="I75" s="389">
        <v>400000</v>
      </c>
      <c r="J75" s="389">
        <v>400000</v>
      </c>
      <c r="K75" s="389">
        <v>400000</v>
      </c>
      <c r="L75" s="389">
        <v>400000</v>
      </c>
      <c r="M75" s="390">
        <v>400000</v>
      </c>
      <c r="N75" s="381">
        <v>2000000</v>
      </c>
    </row>
    <row r="76" spans="1:14" ht="12.75" customHeight="1">
      <c r="A76" s="380" t="s">
        <v>206</v>
      </c>
      <c r="B76" s="380" t="s">
        <v>99</v>
      </c>
      <c r="C76" s="380" t="s">
        <v>31</v>
      </c>
      <c r="D76" s="380" t="s">
        <v>718</v>
      </c>
      <c r="E76" s="381">
        <v>0</v>
      </c>
      <c r="F76" s="381">
        <v>0</v>
      </c>
      <c r="G76" s="385">
        <v>0</v>
      </c>
      <c r="H76" s="385">
        <v>368710</v>
      </c>
      <c r="I76" s="389">
        <v>250000</v>
      </c>
      <c r="J76" s="389">
        <v>250000</v>
      </c>
      <c r="K76" s="389">
        <v>250000</v>
      </c>
      <c r="L76" s="389">
        <v>250000</v>
      </c>
      <c r="M76" s="390">
        <v>250000</v>
      </c>
      <c r="N76" s="381">
        <v>1250000</v>
      </c>
    </row>
    <row r="77" spans="1:14" ht="12.75" customHeight="1">
      <c r="A77" s="380" t="s">
        <v>206</v>
      </c>
      <c r="B77" s="380" t="s">
        <v>15</v>
      </c>
      <c r="C77" s="380" t="s">
        <v>31</v>
      </c>
      <c r="D77" s="380" t="s">
        <v>716</v>
      </c>
      <c r="E77" s="381">
        <v>0</v>
      </c>
      <c r="F77" s="381">
        <v>0</v>
      </c>
      <c r="G77" s="385">
        <v>0</v>
      </c>
      <c r="H77" s="385">
        <v>281700</v>
      </c>
      <c r="I77" s="389">
        <v>280000</v>
      </c>
      <c r="J77" s="389">
        <v>280000</v>
      </c>
      <c r="K77" s="389">
        <v>280000</v>
      </c>
      <c r="L77" s="389">
        <v>280000</v>
      </c>
      <c r="M77" s="390">
        <v>280000</v>
      </c>
      <c r="N77" s="381">
        <v>1400000</v>
      </c>
    </row>
    <row r="78" spans="1:14" ht="12.75" customHeight="1">
      <c r="A78" s="380" t="s">
        <v>342</v>
      </c>
      <c r="B78" s="380" t="s">
        <v>132</v>
      </c>
      <c r="C78" s="380" t="s">
        <v>31</v>
      </c>
      <c r="D78" s="380" t="s">
        <v>70</v>
      </c>
      <c r="E78" s="381">
        <v>0</v>
      </c>
      <c r="F78" s="381">
        <v>0</v>
      </c>
      <c r="G78" s="385">
        <v>0</v>
      </c>
      <c r="H78" s="385">
        <v>60865</v>
      </c>
      <c r="I78" s="389">
        <v>100000</v>
      </c>
      <c r="J78" s="389">
        <v>50000</v>
      </c>
      <c r="K78" s="389">
        <v>50000</v>
      </c>
      <c r="L78" s="389">
        <v>50000</v>
      </c>
      <c r="M78" s="390">
        <v>50000</v>
      </c>
      <c r="N78" s="381">
        <v>300000</v>
      </c>
    </row>
    <row r="79" spans="1:14" ht="12.75" customHeight="1">
      <c r="A79" s="380" t="s">
        <v>342</v>
      </c>
      <c r="B79" s="380" t="s">
        <v>33</v>
      </c>
      <c r="C79" s="380" t="s">
        <v>31</v>
      </c>
      <c r="D79" s="380" t="s">
        <v>34</v>
      </c>
      <c r="E79" s="381">
        <v>0</v>
      </c>
      <c r="F79" s="381">
        <v>0</v>
      </c>
      <c r="G79" s="385">
        <v>0</v>
      </c>
      <c r="H79" s="385">
        <v>24870</v>
      </c>
      <c r="I79" s="389">
        <v>20000</v>
      </c>
      <c r="J79" s="389">
        <v>30000</v>
      </c>
      <c r="K79" s="389">
        <v>30000</v>
      </c>
      <c r="L79" s="389">
        <v>30000</v>
      </c>
      <c r="M79" s="390">
        <v>30000</v>
      </c>
      <c r="N79" s="381">
        <v>140000</v>
      </c>
    </row>
    <row r="80" spans="1:14" ht="12.75" customHeight="1">
      <c r="A80" s="380" t="s">
        <v>207</v>
      </c>
      <c r="B80" s="380" t="s">
        <v>95</v>
      </c>
      <c r="C80" s="380" t="s">
        <v>31</v>
      </c>
      <c r="D80" s="380" t="s">
        <v>137</v>
      </c>
      <c r="E80" s="381">
        <v>0</v>
      </c>
      <c r="F80" s="381">
        <v>0</v>
      </c>
      <c r="G80" s="385">
        <v>0</v>
      </c>
      <c r="H80" s="385">
        <v>36060</v>
      </c>
      <c r="I80" s="389">
        <v>971650</v>
      </c>
      <c r="J80" s="389">
        <v>980950</v>
      </c>
      <c r="K80" s="389">
        <v>0</v>
      </c>
      <c r="L80" s="389">
        <v>0</v>
      </c>
      <c r="M80" s="390">
        <v>0</v>
      </c>
      <c r="N80" s="381">
        <v>1952600</v>
      </c>
    </row>
    <row r="81" spans="1:14" ht="12.75" customHeight="1">
      <c r="A81" s="380" t="s">
        <v>342</v>
      </c>
      <c r="B81" s="380" t="s">
        <v>808</v>
      </c>
      <c r="C81" s="380" t="s">
        <v>31</v>
      </c>
      <c r="D81" s="380" t="s">
        <v>141</v>
      </c>
      <c r="E81" s="381">
        <v>0</v>
      </c>
      <c r="F81" s="381">
        <v>0</v>
      </c>
      <c r="G81" s="385">
        <v>0</v>
      </c>
      <c r="H81" s="385">
        <v>0</v>
      </c>
      <c r="I81" s="389">
        <v>126500</v>
      </c>
      <c r="J81" s="389">
        <v>0</v>
      </c>
      <c r="K81" s="389">
        <v>0</v>
      </c>
      <c r="L81" s="389">
        <v>0</v>
      </c>
      <c r="M81" s="390">
        <v>0</v>
      </c>
      <c r="N81" s="381">
        <v>126500</v>
      </c>
    </row>
    <row r="82" spans="1:14" ht="12.75" customHeight="1">
      <c r="A82" s="380" t="s">
        <v>211</v>
      </c>
      <c r="B82" s="380" t="s">
        <v>84</v>
      </c>
      <c r="C82" s="380" t="s">
        <v>31</v>
      </c>
      <c r="D82" s="380" t="s">
        <v>4</v>
      </c>
      <c r="E82" s="381">
        <v>0</v>
      </c>
      <c r="F82" s="381">
        <v>0</v>
      </c>
      <c r="G82" s="385">
        <v>0</v>
      </c>
      <c r="H82" s="385">
        <v>576768</v>
      </c>
      <c r="I82" s="389">
        <v>200000</v>
      </c>
      <c r="J82" s="389">
        <v>200000</v>
      </c>
      <c r="K82" s="389">
        <v>200000</v>
      </c>
      <c r="L82" s="389">
        <v>200000</v>
      </c>
      <c r="M82" s="390">
        <v>200000</v>
      </c>
      <c r="N82" s="381">
        <v>1000000</v>
      </c>
    </row>
    <row r="83" spans="1:14" ht="12.75" customHeight="1">
      <c r="A83" s="380" t="s">
        <v>206</v>
      </c>
      <c r="B83" s="380" t="s">
        <v>9</v>
      </c>
      <c r="C83" s="380" t="s">
        <v>31</v>
      </c>
      <c r="D83" s="380" t="s">
        <v>134</v>
      </c>
      <c r="E83" s="381">
        <v>306926.01</v>
      </c>
      <c r="F83" s="381">
        <v>0</v>
      </c>
      <c r="G83" s="385">
        <v>0</v>
      </c>
      <c r="H83" s="385">
        <v>43643</v>
      </c>
      <c r="I83" s="389">
        <v>50000</v>
      </c>
      <c r="J83" s="389">
        <v>150000</v>
      </c>
      <c r="K83" s="389">
        <v>150000</v>
      </c>
      <c r="L83" s="389">
        <v>5000000</v>
      </c>
      <c r="M83" s="390">
        <v>50000</v>
      </c>
      <c r="N83" s="381">
        <v>5400000</v>
      </c>
    </row>
    <row r="84" spans="1:14" ht="12.75" customHeight="1">
      <c r="A84" s="380" t="s">
        <v>206</v>
      </c>
      <c r="B84" s="380" t="s">
        <v>101</v>
      </c>
      <c r="C84" s="380" t="s">
        <v>31</v>
      </c>
      <c r="D84" s="380" t="s">
        <v>24</v>
      </c>
      <c r="E84" s="381">
        <v>0</v>
      </c>
      <c r="F84" s="381">
        <v>0</v>
      </c>
      <c r="G84" s="385">
        <v>0</v>
      </c>
      <c r="H84" s="385">
        <v>518212</v>
      </c>
      <c r="I84" s="389">
        <v>125000</v>
      </c>
      <c r="J84" s="389">
        <v>100000</v>
      </c>
      <c r="K84" s="389">
        <v>100000</v>
      </c>
      <c r="L84" s="389">
        <v>65000</v>
      </c>
      <c r="M84" s="390">
        <v>65000</v>
      </c>
      <c r="N84" s="381">
        <v>455000</v>
      </c>
    </row>
    <row r="85" spans="1:14" ht="12.75" customHeight="1">
      <c r="A85" s="380" t="s">
        <v>206</v>
      </c>
      <c r="B85" s="380" t="s">
        <v>91</v>
      </c>
      <c r="C85" s="380" t="s">
        <v>31</v>
      </c>
      <c r="D85" s="380" t="s">
        <v>87</v>
      </c>
      <c r="E85" s="381">
        <v>0</v>
      </c>
      <c r="F85" s="381">
        <v>0</v>
      </c>
      <c r="G85" s="385">
        <v>80942.100000000006</v>
      </c>
      <c r="H85" s="385">
        <v>598676</v>
      </c>
      <c r="I85" s="389">
        <v>15000</v>
      </c>
      <c r="J85" s="389">
        <v>16000</v>
      </c>
      <c r="K85" s="389">
        <v>16000</v>
      </c>
      <c r="L85" s="389">
        <v>16000</v>
      </c>
      <c r="M85" s="390">
        <v>16000</v>
      </c>
      <c r="N85" s="381">
        <v>79000</v>
      </c>
    </row>
    <row r="86" spans="1:14" ht="12.75" customHeight="1">
      <c r="A86" s="380" t="s">
        <v>206</v>
      </c>
      <c r="B86" s="380" t="s">
        <v>93</v>
      </c>
      <c r="C86" s="380" t="s">
        <v>31</v>
      </c>
      <c r="D86" s="380" t="s">
        <v>49</v>
      </c>
      <c r="E86" s="381">
        <v>0</v>
      </c>
      <c r="F86" s="381">
        <v>0</v>
      </c>
      <c r="G86" s="385">
        <v>855185.53</v>
      </c>
      <c r="H86" s="385">
        <v>1016005</v>
      </c>
      <c r="I86" s="389">
        <v>12000</v>
      </c>
      <c r="J86" s="389">
        <v>12000</v>
      </c>
      <c r="K86" s="389">
        <v>12000</v>
      </c>
      <c r="L86" s="389">
        <v>12000</v>
      </c>
      <c r="M86" s="390">
        <v>8000</v>
      </c>
      <c r="N86" s="381">
        <v>56000</v>
      </c>
    </row>
    <row r="87" spans="1:14" ht="12.75" customHeight="1">
      <c r="A87" s="380" t="s">
        <v>206</v>
      </c>
      <c r="B87" s="380" t="s">
        <v>72</v>
      </c>
      <c r="C87" s="380" t="s">
        <v>31</v>
      </c>
      <c r="D87" s="380" t="s">
        <v>32</v>
      </c>
      <c r="E87" s="381">
        <v>318291.25</v>
      </c>
      <c r="F87" s="381">
        <v>326112.49</v>
      </c>
      <c r="G87" s="385">
        <v>0</v>
      </c>
      <c r="H87" s="385">
        <v>377229</v>
      </c>
      <c r="I87" s="389">
        <v>167500</v>
      </c>
      <c r="J87" s="389">
        <v>1150000</v>
      </c>
      <c r="K87" s="389">
        <v>50000</v>
      </c>
      <c r="L87" s="389">
        <v>50000</v>
      </c>
      <c r="M87" s="390">
        <v>50000</v>
      </c>
      <c r="N87" s="381">
        <v>1467500</v>
      </c>
    </row>
    <row r="88" spans="1:14" ht="12.75" customHeight="1">
      <c r="A88" s="380" t="s">
        <v>207</v>
      </c>
      <c r="B88" s="380" t="s">
        <v>105</v>
      </c>
      <c r="C88" s="380" t="s">
        <v>31</v>
      </c>
      <c r="D88" s="380" t="s">
        <v>53</v>
      </c>
      <c r="E88" s="381">
        <v>0</v>
      </c>
      <c r="F88" s="381">
        <v>10809</v>
      </c>
      <c r="G88" s="385">
        <v>7184.25</v>
      </c>
      <c r="H88" s="385">
        <v>207708</v>
      </c>
      <c r="I88" s="389">
        <v>75000</v>
      </c>
      <c r="J88" s="389">
        <v>125000</v>
      </c>
      <c r="K88" s="389">
        <v>125000</v>
      </c>
      <c r="L88" s="389">
        <v>125000</v>
      </c>
      <c r="M88" s="390">
        <v>125000</v>
      </c>
      <c r="N88" s="381">
        <v>575000</v>
      </c>
    </row>
    <row r="89" spans="1:14" ht="12.75" customHeight="1">
      <c r="A89" s="380" t="s">
        <v>207</v>
      </c>
      <c r="B89" s="380" t="s">
        <v>52</v>
      </c>
      <c r="C89" s="380" t="s">
        <v>31</v>
      </c>
      <c r="D89" s="380" t="s">
        <v>71</v>
      </c>
      <c r="E89" s="381">
        <v>0</v>
      </c>
      <c r="F89" s="381">
        <v>0</v>
      </c>
      <c r="G89" s="385">
        <v>0</v>
      </c>
      <c r="H89" s="385">
        <v>200000</v>
      </c>
      <c r="I89" s="389">
        <v>120000</v>
      </c>
      <c r="J89" s="389">
        <v>120000</v>
      </c>
      <c r="K89" s="389">
        <v>120000</v>
      </c>
      <c r="L89" s="389">
        <v>120000</v>
      </c>
      <c r="M89" s="390">
        <v>120000</v>
      </c>
      <c r="N89" s="381">
        <v>600000</v>
      </c>
    </row>
    <row r="90" spans="1:14" ht="12.75" customHeight="1">
      <c r="A90" s="380" t="s">
        <v>207</v>
      </c>
      <c r="B90" s="380" t="s">
        <v>57</v>
      </c>
      <c r="C90" s="380" t="s">
        <v>31</v>
      </c>
      <c r="D90" s="380" t="s">
        <v>65</v>
      </c>
      <c r="E90" s="381">
        <v>76348.92</v>
      </c>
      <c r="F90" s="381">
        <v>67622.679999999993</v>
      </c>
      <c r="G90" s="385">
        <v>55641.49</v>
      </c>
      <c r="H90" s="385">
        <v>465000</v>
      </c>
      <c r="I90" s="389">
        <v>550000</v>
      </c>
      <c r="J90" s="389">
        <v>400000</v>
      </c>
      <c r="K90" s="389">
        <v>400000</v>
      </c>
      <c r="L90" s="389">
        <v>1060000</v>
      </c>
      <c r="M90" s="390">
        <v>1070000</v>
      </c>
      <c r="N90" s="381">
        <v>3480000</v>
      </c>
    </row>
    <row r="91" spans="1:14" ht="12.75" customHeight="1">
      <c r="A91" s="380" t="s">
        <v>211</v>
      </c>
      <c r="B91" s="380" t="s">
        <v>233</v>
      </c>
      <c r="C91" s="380" t="s">
        <v>31</v>
      </c>
      <c r="D91" s="380" t="s">
        <v>231</v>
      </c>
      <c r="E91" s="381">
        <v>0</v>
      </c>
      <c r="F91" s="381">
        <v>0</v>
      </c>
      <c r="G91" s="385">
        <v>0</v>
      </c>
      <c r="H91" s="385">
        <v>50000</v>
      </c>
      <c r="I91" s="389">
        <v>50000</v>
      </c>
      <c r="J91" s="389">
        <v>50000</v>
      </c>
      <c r="K91" s="389">
        <v>50000</v>
      </c>
      <c r="L91" s="389">
        <v>50000</v>
      </c>
      <c r="M91" s="390">
        <v>50000</v>
      </c>
      <c r="N91" s="381">
        <v>250000</v>
      </c>
    </row>
    <row r="92" spans="1:14" ht="12.75" customHeight="1">
      <c r="A92" s="380" t="s">
        <v>342</v>
      </c>
      <c r="B92" s="380" t="s">
        <v>229</v>
      </c>
      <c r="C92" s="380" t="s">
        <v>31</v>
      </c>
      <c r="D92" s="380" t="s">
        <v>117</v>
      </c>
      <c r="E92" s="381">
        <v>0</v>
      </c>
      <c r="F92" s="381">
        <v>0</v>
      </c>
      <c r="G92" s="385">
        <v>0</v>
      </c>
      <c r="H92" s="385">
        <v>0</v>
      </c>
      <c r="I92" s="389">
        <v>20000</v>
      </c>
      <c r="J92" s="389">
        <v>0</v>
      </c>
      <c r="K92" s="389">
        <v>0</v>
      </c>
      <c r="L92" s="389">
        <v>0</v>
      </c>
      <c r="M92" s="390">
        <v>0</v>
      </c>
      <c r="N92" s="381">
        <v>20000</v>
      </c>
    </row>
    <row r="93" spans="1:14" ht="12.75" customHeight="1">
      <c r="A93" s="380" t="s">
        <v>342</v>
      </c>
      <c r="B93" s="380" t="s">
        <v>236</v>
      </c>
      <c r="C93" s="380" t="s">
        <v>31</v>
      </c>
      <c r="D93" s="380" t="s">
        <v>73</v>
      </c>
      <c r="E93" s="381">
        <v>0</v>
      </c>
      <c r="F93" s="381">
        <v>0</v>
      </c>
      <c r="G93" s="385">
        <v>0</v>
      </c>
      <c r="H93" s="385">
        <v>0</v>
      </c>
      <c r="I93" s="389">
        <v>0</v>
      </c>
      <c r="J93" s="389">
        <v>0</v>
      </c>
      <c r="K93" s="389">
        <v>35000</v>
      </c>
      <c r="L93" s="389">
        <v>10000</v>
      </c>
      <c r="M93" s="390">
        <v>0</v>
      </c>
      <c r="N93" s="381">
        <v>45000</v>
      </c>
    </row>
    <row r="94" spans="1:14" ht="12.75" customHeight="1">
      <c r="A94" s="380" t="s">
        <v>207</v>
      </c>
      <c r="B94" s="380" t="s">
        <v>63</v>
      </c>
      <c r="C94" s="380" t="s">
        <v>31</v>
      </c>
      <c r="D94" s="380" t="s">
        <v>65</v>
      </c>
      <c r="E94" s="381">
        <v>0</v>
      </c>
      <c r="F94" s="381">
        <v>15254</v>
      </c>
      <c r="G94" s="385">
        <v>22500</v>
      </c>
      <c r="H94" s="385">
        <v>205069</v>
      </c>
      <c r="I94" s="389">
        <v>150000</v>
      </c>
      <c r="J94" s="389">
        <v>150000</v>
      </c>
      <c r="K94" s="389">
        <v>150000</v>
      </c>
      <c r="L94" s="389">
        <v>150000</v>
      </c>
      <c r="M94" s="390">
        <v>0</v>
      </c>
      <c r="N94" s="381">
        <v>600000</v>
      </c>
    </row>
    <row r="95" spans="1:14" ht="12.75" customHeight="1">
      <c r="A95" s="380" t="s">
        <v>216</v>
      </c>
      <c r="B95" s="380" t="s">
        <v>119</v>
      </c>
      <c r="C95" s="380" t="s">
        <v>31</v>
      </c>
      <c r="D95" s="380" t="s">
        <v>22</v>
      </c>
      <c r="E95" s="381">
        <v>7500</v>
      </c>
      <c r="F95" s="381">
        <v>7500</v>
      </c>
      <c r="G95" s="385">
        <v>6669</v>
      </c>
      <c r="H95" s="385">
        <v>123250</v>
      </c>
      <c r="I95" s="389">
        <v>58333</v>
      </c>
      <c r="J95" s="389">
        <v>58333</v>
      </c>
      <c r="K95" s="389">
        <v>58333</v>
      </c>
      <c r="L95" s="389">
        <v>58333</v>
      </c>
      <c r="M95" s="390">
        <v>58333</v>
      </c>
      <c r="N95" s="381">
        <v>291665</v>
      </c>
    </row>
    <row r="96" spans="1:14" ht="12.75" customHeight="1">
      <c r="A96" s="380" t="s">
        <v>217</v>
      </c>
      <c r="B96" s="380" t="s">
        <v>69</v>
      </c>
      <c r="C96" s="380" t="s">
        <v>31</v>
      </c>
      <c r="D96" s="380" t="s">
        <v>30</v>
      </c>
      <c r="E96" s="381">
        <v>2488714.2200000002</v>
      </c>
      <c r="F96" s="381">
        <v>3374219.04</v>
      </c>
      <c r="G96" s="385">
        <v>3991751.94</v>
      </c>
      <c r="H96" s="385">
        <v>6475168</v>
      </c>
      <c r="I96" s="389">
        <v>5000000</v>
      </c>
      <c r="J96" s="389">
        <v>5000000</v>
      </c>
      <c r="K96" s="389">
        <v>5000000</v>
      </c>
      <c r="L96" s="389">
        <v>5000000</v>
      </c>
      <c r="M96" s="390">
        <v>5000000</v>
      </c>
      <c r="N96" s="381">
        <v>25000000</v>
      </c>
    </row>
    <row r="97" spans="1:14" ht="12.75" customHeight="1">
      <c r="A97" s="380" t="s">
        <v>217</v>
      </c>
      <c r="B97" s="380" t="s">
        <v>56</v>
      </c>
      <c r="C97" s="380" t="s">
        <v>31</v>
      </c>
      <c r="D97" s="380" t="s">
        <v>92</v>
      </c>
      <c r="E97" s="381">
        <v>132764.81</v>
      </c>
      <c r="F97" s="381">
        <v>409220.46</v>
      </c>
      <c r="G97" s="385">
        <v>0</v>
      </c>
      <c r="H97" s="385">
        <v>192200</v>
      </c>
      <c r="I97" s="389">
        <v>368306</v>
      </c>
      <c r="J97" s="389">
        <v>436995</v>
      </c>
      <c r="K97" s="389">
        <v>554460</v>
      </c>
      <c r="L97" s="389">
        <v>997890</v>
      </c>
      <c r="M97" s="390">
        <v>1892360</v>
      </c>
      <c r="N97" s="381">
        <v>4250011</v>
      </c>
    </row>
    <row r="98" spans="1:14" ht="12.75" customHeight="1">
      <c r="A98" s="380" t="s">
        <v>217</v>
      </c>
      <c r="B98" s="380" t="s">
        <v>51</v>
      </c>
      <c r="C98" s="380" t="s">
        <v>31</v>
      </c>
      <c r="D98" s="380" t="s">
        <v>12</v>
      </c>
      <c r="E98" s="381">
        <v>0</v>
      </c>
      <c r="F98" s="381">
        <v>0</v>
      </c>
      <c r="G98" s="385">
        <v>0</v>
      </c>
      <c r="H98" s="385">
        <v>250000</v>
      </c>
      <c r="I98" s="389">
        <v>250000</v>
      </c>
      <c r="J98" s="389">
        <v>250000</v>
      </c>
      <c r="K98" s="389">
        <v>250000</v>
      </c>
      <c r="L98" s="389">
        <v>250000</v>
      </c>
      <c r="M98" s="390">
        <v>250000</v>
      </c>
      <c r="N98" s="381">
        <v>1250000</v>
      </c>
    </row>
    <row r="99" spans="1:14" ht="12.75" customHeight="1">
      <c r="A99" s="380" t="s">
        <v>217</v>
      </c>
      <c r="B99" s="380" t="s">
        <v>29</v>
      </c>
      <c r="C99" s="380" t="s">
        <v>31</v>
      </c>
      <c r="D99" s="380" t="s">
        <v>112</v>
      </c>
      <c r="E99" s="381">
        <v>0</v>
      </c>
      <c r="F99" s="381">
        <v>0</v>
      </c>
      <c r="G99" s="385">
        <v>0</v>
      </c>
      <c r="H99" s="385">
        <v>0</v>
      </c>
      <c r="I99" s="389">
        <v>0</v>
      </c>
      <c r="J99" s="389">
        <v>450000</v>
      </c>
      <c r="K99" s="389">
        <v>450000</v>
      </c>
      <c r="L99" s="389">
        <v>450000</v>
      </c>
      <c r="M99" s="390">
        <v>450000</v>
      </c>
      <c r="N99" s="381">
        <v>1800000</v>
      </c>
    </row>
    <row r="100" spans="1:14" ht="12.75" customHeight="1">
      <c r="A100" s="380" t="s">
        <v>217</v>
      </c>
      <c r="B100" s="380" t="s">
        <v>68</v>
      </c>
      <c r="C100" s="380" t="s">
        <v>31</v>
      </c>
      <c r="D100" s="380" t="s">
        <v>82</v>
      </c>
      <c r="E100" s="381">
        <v>38600.06</v>
      </c>
      <c r="F100" s="381">
        <v>0</v>
      </c>
      <c r="G100" s="385">
        <v>0</v>
      </c>
      <c r="H100" s="385">
        <v>113968</v>
      </c>
      <c r="I100" s="389">
        <v>350000</v>
      </c>
      <c r="J100" s="389">
        <v>350000</v>
      </c>
      <c r="K100" s="389">
        <v>350000</v>
      </c>
      <c r="L100" s="389">
        <v>350000</v>
      </c>
      <c r="M100" s="390">
        <v>350000</v>
      </c>
      <c r="N100" s="381">
        <v>1750000</v>
      </c>
    </row>
    <row r="101" spans="1:14" ht="12.75" customHeight="1">
      <c r="A101" s="380" t="s">
        <v>217</v>
      </c>
      <c r="B101" s="380" t="s">
        <v>131</v>
      </c>
      <c r="C101" s="380" t="s">
        <v>31</v>
      </c>
      <c r="D101" s="380" t="s">
        <v>133</v>
      </c>
      <c r="E101" s="381">
        <v>118600.9</v>
      </c>
      <c r="F101" s="381">
        <v>220485.65</v>
      </c>
      <c r="G101" s="385">
        <v>426778.38</v>
      </c>
      <c r="H101" s="385">
        <v>2242789</v>
      </c>
      <c r="I101" s="389">
        <v>940000</v>
      </c>
      <c r="J101" s="389">
        <v>650000</v>
      </c>
      <c r="K101" s="389">
        <v>1300000</v>
      </c>
      <c r="L101" s="389">
        <v>1300000</v>
      </c>
      <c r="M101" s="390">
        <v>950000</v>
      </c>
      <c r="N101" s="381">
        <v>5140000</v>
      </c>
    </row>
    <row r="102" spans="1:14" ht="12.75" customHeight="1">
      <c r="A102" s="380" t="s">
        <v>217</v>
      </c>
      <c r="B102" s="380" t="s">
        <v>225</v>
      </c>
      <c r="C102" s="380" t="s">
        <v>31</v>
      </c>
      <c r="D102" s="380" t="s">
        <v>146</v>
      </c>
      <c r="E102" s="381">
        <v>0</v>
      </c>
      <c r="F102" s="381">
        <v>0</v>
      </c>
      <c r="G102" s="385">
        <v>0</v>
      </c>
      <c r="H102" s="385">
        <v>50000</v>
      </c>
      <c r="I102" s="389">
        <v>50000</v>
      </c>
      <c r="J102" s="389">
        <v>50000</v>
      </c>
      <c r="K102" s="389">
        <v>50000</v>
      </c>
      <c r="L102" s="389">
        <v>50000</v>
      </c>
      <c r="M102" s="390">
        <v>50000</v>
      </c>
      <c r="N102" s="381">
        <v>250000</v>
      </c>
    </row>
    <row r="103" spans="1:14" ht="12.75" customHeight="1">
      <c r="A103" s="380" t="s">
        <v>217</v>
      </c>
      <c r="B103" s="380" t="s">
        <v>226</v>
      </c>
      <c r="C103" s="380" t="s">
        <v>31</v>
      </c>
      <c r="D103" s="380" t="s">
        <v>147</v>
      </c>
      <c r="E103" s="381">
        <v>0</v>
      </c>
      <c r="F103" s="381">
        <v>0</v>
      </c>
      <c r="G103" s="385">
        <v>0</v>
      </c>
      <c r="H103" s="385">
        <v>0</v>
      </c>
      <c r="I103" s="389">
        <v>300000</v>
      </c>
      <c r="J103" s="389">
        <v>0</v>
      </c>
      <c r="K103" s="389">
        <v>0</v>
      </c>
      <c r="L103" s="389">
        <v>0</v>
      </c>
      <c r="M103" s="390">
        <v>0</v>
      </c>
      <c r="N103" s="381">
        <v>300000</v>
      </c>
    </row>
    <row r="104" spans="1:14" ht="12.75" customHeight="1">
      <c r="A104" s="380" t="s">
        <v>217</v>
      </c>
      <c r="B104" s="380" t="s">
        <v>282</v>
      </c>
      <c r="C104" s="380" t="s">
        <v>31</v>
      </c>
      <c r="D104" s="380" t="s">
        <v>193</v>
      </c>
      <c r="E104" s="381">
        <v>0</v>
      </c>
      <c r="F104" s="381">
        <v>0</v>
      </c>
      <c r="G104" s="385">
        <v>0</v>
      </c>
      <c r="H104" s="385">
        <v>0</v>
      </c>
      <c r="I104" s="389">
        <v>130000</v>
      </c>
      <c r="J104" s="389">
        <v>130000</v>
      </c>
      <c r="K104" s="389">
        <v>130000</v>
      </c>
      <c r="L104" s="389">
        <v>130000</v>
      </c>
      <c r="M104" s="390">
        <v>130000</v>
      </c>
      <c r="N104" s="381">
        <v>650000</v>
      </c>
    </row>
    <row r="105" spans="1:14" ht="12.75" customHeight="1">
      <c r="A105" s="380" t="s">
        <v>205</v>
      </c>
      <c r="B105" s="380" t="s">
        <v>27</v>
      </c>
      <c r="C105" s="380" t="s">
        <v>31</v>
      </c>
      <c r="D105" s="380" t="s">
        <v>85</v>
      </c>
      <c r="E105" s="381">
        <v>0</v>
      </c>
      <c r="F105" s="381">
        <v>0</v>
      </c>
      <c r="G105" s="385">
        <v>10920</v>
      </c>
      <c r="H105" s="385">
        <v>364080</v>
      </c>
      <c r="I105" s="389">
        <v>200000</v>
      </c>
      <c r="J105" s="389">
        <v>300000</v>
      </c>
      <c r="K105" s="389">
        <v>250000</v>
      </c>
      <c r="L105" s="389">
        <v>250000</v>
      </c>
      <c r="M105" s="390">
        <v>0</v>
      </c>
      <c r="N105" s="381">
        <v>1000000</v>
      </c>
    </row>
    <row r="106" spans="1:14" ht="12.75" customHeight="1">
      <c r="A106" s="380" t="s">
        <v>205</v>
      </c>
      <c r="B106" s="380" t="s">
        <v>109</v>
      </c>
      <c r="C106" s="380" t="s">
        <v>31</v>
      </c>
      <c r="D106" s="380" t="s">
        <v>85</v>
      </c>
      <c r="E106" s="381">
        <v>0</v>
      </c>
      <c r="F106" s="381">
        <v>37563.9</v>
      </c>
      <c r="G106" s="385">
        <v>0</v>
      </c>
      <c r="H106" s="385">
        <v>444529</v>
      </c>
      <c r="I106" s="389">
        <v>1150000</v>
      </c>
      <c r="J106" s="389">
        <v>250000</v>
      </c>
      <c r="K106" s="389">
        <v>250000</v>
      </c>
      <c r="L106" s="389">
        <v>250000</v>
      </c>
      <c r="M106" s="390">
        <v>250000</v>
      </c>
      <c r="N106" s="381">
        <v>2150000</v>
      </c>
    </row>
    <row r="107" spans="1:14" ht="12.75" customHeight="1">
      <c r="A107" s="380" t="s">
        <v>217</v>
      </c>
      <c r="B107" s="380" t="s">
        <v>221</v>
      </c>
      <c r="C107" s="380" t="s">
        <v>31</v>
      </c>
      <c r="D107" s="380" t="s">
        <v>220</v>
      </c>
      <c r="E107" s="381">
        <v>0</v>
      </c>
      <c r="F107" s="381">
        <v>0</v>
      </c>
      <c r="G107" s="385">
        <v>0</v>
      </c>
      <c r="H107" s="385">
        <v>0</v>
      </c>
      <c r="I107" s="389">
        <v>0</v>
      </c>
      <c r="J107" s="389">
        <v>0</v>
      </c>
      <c r="K107" s="389">
        <v>40000</v>
      </c>
      <c r="L107" s="389">
        <v>0</v>
      </c>
      <c r="M107" s="390">
        <v>0</v>
      </c>
      <c r="N107" s="381">
        <v>40000</v>
      </c>
    </row>
    <row r="108" spans="1:14" ht="12.75" customHeight="1">
      <c r="A108" s="380" t="s">
        <v>217</v>
      </c>
      <c r="B108" s="380" t="s">
        <v>224</v>
      </c>
      <c r="C108" s="380" t="s">
        <v>31</v>
      </c>
      <c r="D108" s="380" t="s">
        <v>223</v>
      </c>
      <c r="E108" s="381">
        <v>0</v>
      </c>
      <c r="F108" s="381">
        <v>0</v>
      </c>
      <c r="G108" s="385">
        <v>0</v>
      </c>
      <c r="H108" s="385">
        <v>0</v>
      </c>
      <c r="I108" s="389">
        <v>70000</v>
      </c>
      <c r="J108" s="389">
        <v>750000</v>
      </c>
      <c r="K108" s="389">
        <v>0</v>
      </c>
      <c r="L108" s="389">
        <v>0</v>
      </c>
      <c r="M108" s="390">
        <v>0</v>
      </c>
      <c r="N108" s="381">
        <v>820000</v>
      </c>
    </row>
    <row r="109" spans="1:14" ht="12.75" customHeight="1">
      <c r="A109" s="380" t="s">
        <v>217</v>
      </c>
      <c r="B109" s="380" t="s">
        <v>219</v>
      </c>
      <c r="C109" s="380" t="s">
        <v>31</v>
      </c>
      <c r="D109" s="380" t="s">
        <v>218</v>
      </c>
      <c r="E109" s="381">
        <v>0</v>
      </c>
      <c r="F109" s="381">
        <v>0</v>
      </c>
      <c r="G109" s="385">
        <v>0</v>
      </c>
      <c r="H109" s="385">
        <v>0</v>
      </c>
      <c r="I109" s="389">
        <v>0</v>
      </c>
      <c r="J109" s="389">
        <v>750000</v>
      </c>
      <c r="K109" s="389">
        <v>0</v>
      </c>
      <c r="L109" s="389">
        <v>0</v>
      </c>
      <c r="M109" s="390">
        <v>0</v>
      </c>
      <c r="N109" s="381">
        <v>750000</v>
      </c>
    </row>
    <row r="110" spans="1:14" ht="12.75" customHeight="1">
      <c r="A110" s="380" t="s">
        <v>217</v>
      </c>
      <c r="B110" s="380" t="s">
        <v>222</v>
      </c>
      <c r="C110" s="380" t="s">
        <v>31</v>
      </c>
      <c r="D110" s="380" t="s">
        <v>220</v>
      </c>
      <c r="E110" s="381">
        <v>0</v>
      </c>
      <c r="F110" s="381">
        <v>0</v>
      </c>
      <c r="G110" s="385">
        <v>0</v>
      </c>
      <c r="H110" s="385">
        <v>0</v>
      </c>
      <c r="I110" s="389">
        <v>0</v>
      </c>
      <c r="J110" s="389">
        <v>0</v>
      </c>
      <c r="K110" s="389">
        <v>910000</v>
      </c>
      <c r="L110" s="389">
        <v>0</v>
      </c>
      <c r="M110" s="390">
        <v>0</v>
      </c>
      <c r="N110" s="381">
        <v>910000</v>
      </c>
    </row>
    <row r="111" spans="1:14" ht="12.75" customHeight="1">
      <c r="A111" s="380" t="s">
        <v>227</v>
      </c>
      <c r="B111" s="380" t="s">
        <v>3</v>
      </c>
      <c r="C111" s="380" t="s">
        <v>31</v>
      </c>
      <c r="D111" s="380" t="s">
        <v>55</v>
      </c>
      <c r="E111" s="381">
        <v>238957.3</v>
      </c>
      <c r="F111" s="381">
        <v>61517.52</v>
      </c>
      <c r="G111" s="385">
        <v>127157</v>
      </c>
      <c r="H111" s="385">
        <v>493284</v>
      </c>
      <c r="I111" s="389">
        <v>500000</v>
      </c>
      <c r="J111" s="389">
        <v>500000</v>
      </c>
      <c r="K111" s="389">
        <v>500000</v>
      </c>
      <c r="L111" s="389">
        <v>500000</v>
      </c>
      <c r="M111" s="390">
        <v>500000</v>
      </c>
      <c r="N111" s="381">
        <v>2500000</v>
      </c>
    </row>
    <row r="112" spans="1:14" ht="12.75" customHeight="1">
      <c r="A112" s="380" t="s">
        <v>227</v>
      </c>
      <c r="B112" s="380" t="s">
        <v>106</v>
      </c>
      <c r="C112" s="380" t="s">
        <v>31</v>
      </c>
      <c r="D112" s="380" t="s">
        <v>61</v>
      </c>
      <c r="E112" s="381">
        <v>34500</v>
      </c>
      <c r="F112" s="381">
        <v>141716</v>
      </c>
      <c r="G112" s="385">
        <v>60587.4</v>
      </c>
      <c r="H112" s="385">
        <v>1391840</v>
      </c>
      <c r="I112" s="389">
        <v>807500</v>
      </c>
      <c r="J112" s="389">
        <v>1103900</v>
      </c>
      <c r="K112" s="389">
        <v>1122000</v>
      </c>
      <c r="L112" s="389">
        <v>610000</v>
      </c>
      <c r="M112" s="390">
        <v>1165000</v>
      </c>
      <c r="N112" s="381">
        <v>4808400</v>
      </c>
    </row>
    <row r="113" spans="1:14" ht="12.75" customHeight="1">
      <c r="A113" s="380" t="s">
        <v>227</v>
      </c>
      <c r="B113" s="380" t="s">
        <v>41</v>
      </c>
      <c r="C113" s="380" t="s">
        <v>31</v>
      </c>
      <c r="D113" s="380" t="s">
        <v>13</v>
      </c>
      <c r="E113" s="381">
        <v>128374.35</v>
      </c>
      <c r="F113" s="381">
        <v>139593.79999999999</v>
      </c>
      <c r="G113" s="385">
        <v>89284.06</v>
      </c>
      <c r="H113" s="385">
        <v>355352</v>
      </c>
      <c r="I113" s="389">
        <v>350000</v>
      </c>
      <c r="J113" s="389">
        <v>350000</v>
      </c>
      <c r="K113" s="389">
        <v>350000</v>
      </c>
      <c r="L113" s="389">
        <v>350000</v>
      </c>
      <c r="M113" s="390">
        <v>350000</v>
      </c>
      <c r="N113" s="381">
        <v>1750000</v>
      </c>
    </row>
    <row r="114" spans="1:14" ht="12.75" customHeight="1">
      <c r="A114" s="380" t="s">
        <v>227</v>
      </c>
      <c r="B114" s="380" t="s">
        <v>62</v>
      </c>
      <c r="C114" s="380" t="s">
        <v>31</v>
      </c>
      <c r="D114" s="380" t="s">
        <v>107</v>
      </c>
      <c r="E114" s="381">
        <v>32600</v>
      </c>
      <c r="F114" s="381">
        <v>98945</v>
      </c>
      <c r="G114" s="385">
        <v>0</v>
      </c>
      <c r="H114" s="385">
        <v>929504</v>
      </c>
      <c r="I114" s="389">
        <v>352400</v>
      </c>
      <c r="J114" s="389">
        <v>564100</v>
      </c>
      <c r="K114" s="389">
        <v>471700</v>
      </c>
      <c r="L114" s="389">
        <v>493600</v>
      </c>
      <c r="M114" s="390">
        <v>300000</v>
      </c>
      <c r="N114" s="381">
        <v>2181800</v>
      </c>
    </row>
    <row r="115" spans="1:14" ht="12.75" customHeight="1">
      <c r="A115" s="380" t="s">
        <v>227</v>
      </c>
      <c r="B115" s="380" t="s">
        <v>124</v>
      </c>
      <c r="C115" s="380" t="s">
        <v>31</v>
      </c>
      <c r="D115" s="380" t="s">
        <v>8</v>
      </c>
      <c r="E115" s="381">
        <v>0</v>
      </c>
      <c r="F115" s="381">
        <v>0</v>
      </c>
      <c r="G115" s="385">
        <v>0</v>
      </c>
      <c r="H115" s="385">
        <v>310180</v>
      </c>
      <c r="I115" s="389">
        <v>200000</v>
      </c>
      <c r="J115" s="389">
        <v>200000</v>
      </c>
      <c r="K115" s="389">
        <v>550000</v>
      </c>
      <c r="L115" s="389">
        <v>200000</v>
      </c>
      <c r="M115" s="390">
        <v>200000</v>
      </c>
      <c r="N115" s="381">
        <v>1350000</v>
      </c>
    </row>
    <row r="116" spans="1:14" ht="12.75" customHeight="1">
      <c r="A116" s="380" t="s">
        <v>216</v>
      </c>
      <c r="B116" s="380" t="s">
        <v>89</v>
      </c>
      <c r="C116" s="380" t="s">
        <v>31</v>
      </c>
      <c r="D116" s="380" t="s">
        <v>22</v>
      </c>
      <c r="E116" s="381">
        <v>0</v>
      </c>
      <c r="F116" s="381">
        <v>3200</v>
      </c>
      <c r="G116" s="385">
        <v>0</v>
      </c>
      <c r="H116" s="385">
        <v>93169</v>
      </c>
      <c r="I116" s="389">
        <v>58333</v>
      </c>
      <c r="J116" s="389">
        <v>58333</v>
      </c>
      <c r="K116" s="389">
        <v>58333</v>
      </c>
      <c r="L116" s="389">
        <v>58333</v>
      </c>
      <c r="M116" s="390">
        <v>58333</v>
      </c>
      <c r="N116" s="381">
        <v>291665</v>
      </c>
    </row>
    <row r="117" spans="1:14" ht="12.75" customHeight="1">
      <c r="A117" s="382" t="s">
        <v>726</v>
      </c>
      <c r="B117" s="382"/>
      <c r="C117" s="382"/>
      <c r="D117" s="382"/>
      <c r="E117" s="383">
        <f>SUM(E7:E116)</f>
        <v>4237495.01</v>
      </c>
      <c r="F117" s="383">
        <f t="shared" ref="F117:H117" si="0">SUM(F7:F116)</f>
        <v>5198472.0600000005</v>
      </c>
      <c r="G117" s="383">
        <f t="shared" si="0"/>
        <v>6064727.4500000002</v>
      </c>
      <c r="H117" s="383">
        <f t="shared" si="0"/>
        <v>30710811</v>
      </c>
      <c r="I117" s="383">
        <f t="shared" ref="I117" si="1">SUM(I7:I116)</f>
        <v>24572018</v>
      </c>
      <c r="J117" s="383">
        <f t="shared" ref="J117" si="2">SUM(J7:J116)</f>
        <v>27208096</v>
      </c>
      <c r="K117" s="383">
        <f t="shared" ref="K117" si="3">SUM(K7:K116)</f>
        <v>39180680</v>
      </c>
      <c r="L117" s="383">
        <f t="shared" ref="L117" si="4">SUM(L7:L116)</f>
        <v>28462407</v>
      </c>
      <c r="M117" s="383">
        <f t="shared" ref="M117" si="5">SUM(M7:M116)</f>
        <v>23232748</v>
      </c>
      <c r="N117" s="383">
        <f t="shared" ref="N117" si="6">SUM(N7:N116)</f>
        <v>142655949</v>
      </c>
    </row>
    <row r="120" spans="1:14">
      <c r="I120" s="391"/>
      <c r="J120" s="391"/>
      <c r="K120" s="391"/>
      <c r="L120" s="391"/>
      <c r="M120" s="392"/>
      <c r="N120" s="383"/>
    </row>
  </sheetData>
  <autoFilter ref="A6:N117"/>
  <mergeCells count="4">
    <mergeCell ref="A1:N1"/>
    <mergeCell ref="A2:N2"/>
    <mergeCell ref="A3:N3"/>
    <mergeCell ref="A4:N4"/>
  </mergeCells>
  <pageMargins left="0.5" right="0.5" top="0.75" bottom="0.75" header="0.5" footer="0.5"/>
  <pageSetup paperSize="5" scale="9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970"/>
  <sheetViews>
    <sheetView topLeftCell="E926" workbookViewId="0">
      <selection activeCell="P941" sqref="P941"/>
    </sheetView>
  </sheetViews>
  <sheetFormatPr defaultColWidth="9.109375" defaultRowHeight="13.8"/>
  <cols>
    <col min="1" max="1" width="24" style="394" bestFit="1" customWidth="1"/>
    <col min="2" max="2" width="10.44140625" style="394" bestFit="1" customWidth="1"/>
    <col min="3" max="3" width="7.33203125" style="394" bestFit="1" customWidth="1"/>
    <col min="4" max="4" width="30.109375" style="394" bestFit="1" customWidth="1"/>
    <col min="5" max="5" width="13.6640625" style="394" bestFit="1" customWidth="1"/>
    <col min="6" max="6" width="14" style="394" bestFit="1" customWidth="1"/>
    <col min="7" max="7" width="12.6640625" style="394" bestFit="1" customWidth="1"/>
    <col min="8" max="8" width="13.44140625" style="394" bestFit="1" customWidth="1"/>
    <col min="9" max="9" width="14.44140625" style="406" bestFit="1" customWidth="1"/>
    <col min="10" max="10" width="14" style="406" bestFit="1" customWidth="1"/>
    <col min="11" max="11" width="15.109375" style="406" bestFit="1" customWidth="1"/>
    <col min="12" max="12" width="14.44140625" style="406" bestFit="1" customWidth="1"/>
    <col min="13" max="13" width="10.88671875" style="406" bestFit="1" customWidth="1"/>
    <col min="14" max="14" width="18" style="394" bestFit="1" customWidth="1"/>
    <col min="15" max="15" width="10.109375" style="394" bestFit="1" customWidth="1"/>
    <col min="16" max="16384" width="9.109375" style="394"/>
  </cols>
  <sheetData>
    <row r="1" spans="1:15" ht="41.4">
      <c r="A1" s="393" t="s">
        <v>198</v>
      </c>
      <c r="B1" s="393" t="s">
        <v>118</v>
      </c>
      <c r="C1" s="393" t="s">
        <v>90</v>
      </c>
      <c r="D1" s="393" t="s">
        <v>97</v>
      </c>
      <c r="E1" s="393" t="s">
        <v>734</v>
      </c>
      <c r="F1" s="393" t="s">
        <v>735</v>
      </c>
      <c r="G1" s="393" t="s">
        <v>743</v>
      </c>
      <c r="H1" s="393" t="s">
        <v>736</v>
      </c>
      <c r="I1" s="401" t="s">
        <v>720</v>
      </c>
      <c r="J1" s="401" t="s">
        <v>721</v>
      </c>
      <c r="K1" s="401" t="s">
        <v>722</v>
      </c>
      <c r="L1" s="401" t="s">
        <v>723</v>
      </c>
      <c r="M1" s="401" t="s">
        <v>724</v>
      </c>
      <c r="N1" s="393" t="s">
        <v>737</v>
      </c>
    </row>
    <row r="2" spans="1:15" ht="12.75" customHeight="1">
      <c r="A2" s="395" t="s">
        <v>211</v>
      </c>
      <c r="B2" s="395" t="s">
        <v>84</v>
      </c>
      <c r="C2" s="395" t="s">
        <v>746</v>
      </c>
      <c r="D2" s="395" t="s">
        <v>4</v>
      </c>
      <c r="E2" s="396">
        <v>0</v>
      </c>
      <c r="F2" s="396">
        <v>0</v>
      </c>
      <c r="G2" s="397">
        <v>0</v>
      </c>
      <c r="H2" s="397">
        <v>0</v>
      </c>
      <c r="I2" s="402">
        <v>0</v>
      </c>
      <c r="J2" s="402">
        <v>0</v>
      </c>
      <c r="K2" s="402">
        <v>0</v>
      </c>
      <c r="L2" s="402">
        <v>0</v>
      </c>
      <c r="M2" s="403">
        <v>0</v>
      </c>
      <c r="N2" s="396">
        <v>0</v>
      </c>
      <c r="O2" s="449">
        <f>M2+L2+K2+J2+I2</f>
        <v>0</v>
      </c>
    </row>
    <row r="3" spans="1:15" ht="12.75" customHeight="1">
      <c r="A3" s="395" t="s">
        <v>211</v>
      </c>
      <c r="B3" s="395" t="s">
        <v>84</v>
      </c>
      <c r="C3" s="395" t="s">
        <v>748</v>
      </c>
      <c r="D3" s="395" t="s">
        <v>4</v>
      </c>
      <c r="E3" s="396">
        <v>0</v>
      </c>
      <c r="F3" s="396">
        <v>9355</v>
      </c>
      <c r="G3" s="397">
        <v>11545</v>
      </c>
      <c r="H3" s="397">
        <v>0</v>
      </c>
      <c r="I3" s="402">
        <v>0</v>
      </c>
      <c r="J3" s="402">
        <v>0</v>
      </c>
      <c r="K3" s="402">
        <v>0</v>
      </c>
      <c r="L3" s="402">
        <v>0</v>
      </c>
      <c r="M3" s="403">
        <v>0</v>
      </c>
      <c r="N3" s="396">
        <v>0</v>
      </c>
      <c r="O3" s="449">
        <f t="shared" ref="O3:O66" si="0">M3+L3+K3+J3+I3</f>
        <v>0</v>
      </c>
    </row>
    <row r="4" spans="1:15" ht="12.75" customHeight="1">
      <c r="A4" s="395" t="s">
        <v>211</v>
      </c>
      <c r="B4" s="395" t="s">
        <v>84</v>
      </c>
      <c r="C4" s="395" t="s">
        <v>31</v>
      </c>
      <c r="D4" s="395" t="s">
        <v>4</v>
      </c>
      <c r="E4" s="396">
        <v>0</v>
      </c>
      <c r="F4" s="396">
        <v>0</v>
      </c>
      <c r="G4" s="397">
        <v>0</v>
      </c>
      <c r="H4" s="397">
        <v>576768</v>
      </c>
      <c r="I4" s="402">
        <v>200000</v>
      </c>
      <c r="J4" s="402">
        <v>200000</v>
      </c>
      <c r="K4" s="402">
        <v>200000</v>
      </c>
      <c r="L4" s="402">
        <v>200000</v>
      </c>
      <c r="M4" s="403">
        <v>200000</v>
      </c>
      <c r="N4" s="396">
        <v>1000000</v>
      </c>
      <c r="O4" s="449">
        <f t="shared" si="0"/>
        <v>1000000</v>
      </c>
    </row>
    <row r="5" spans="1:15" ht="12.75" customHeight="1">
      <c r="A5" s="395" t="s">
        <v>211</v>
      </c>
      <c r="B5" s="395" t="s">
        <v>84</v>
      </c>
      <c r="C5" s="395" t="s">
        <v>768</v>
      </c>
      <c r="D5" s="395" t="s">
        <v>4</v>
      </c>
      <c r="E5" s="396">
        <v>0</v>
      </c>
      <c r="F5" s="396">
        <v>0</v>
      </c>
      <c r="G5" s="397">
        <v>232.3</v>
      </c>
      <c r="H5" s="397">
        <v>0</v>
      </c>
      <c r="I5" s="402">
        <v>0</v>
      </c>
      <c r="J5" s="402">
        <v>0</v>
      </c>
      <c r="K5" s="402">
        <v>0</v>
      </c>
      <c r="L5" s="402">
        <v>0</v>
      </c>
      <c r="M5" s="403">
        <v>0</v>
      </c>
      <c r="N5" s="396">
        <v>0</v>
      </c>
      <c r="O5" s="449">
        <f t="shared" si="0"/>
        <v>0</v>
      </c>
    </row>
    <row r="6" spans="1:15" ht="12.75" customHeight="1">
      <c r="A6" s="395" t="s">
        <v>211</v>
      </c>
      <c r="B6" s="395" t="s">
        <v>84</v>
      </c>
      <c r="C6" s="395" t="s">
        <v>785</v>
      </c>
      <c r="D6" s="395" t="s">
        <v>4</v>
      </c>
      <c r="E6" s="396">
        <v>0</v>
      </c>
      <c r="F6" s="396">
        <v>0</v>
      </c>
      <c r="G6" s="397">
        <v>2100</v>
      </c>
      <c r="H6" s="397">
        <v>0</v>
      </c>
      <c r="I6" s="402">
        <v>0</v>
      </c>
      <c r="J6" s="402">
        <v>0</v>
      </c>
      <c r="K6" s="402">
        <v>0</v>
      </c>
      <c r="L6" s="402">
        <v>0</v>
      </c>
      <c r="M6" s="403">
        <v>0</v>
      </c>
      <c r="N6" s="396">
        <v>0</v>
      </c>
      <c r="O6" s="449">
        <f t="shared" si="0"/>
        <v>0</v>
      </c>
    </row>
    <row r="7" spans="1:15" ht="12.75" customHeight="1">
      <c r="A7" s="398"/>
      <c r="B7" s="398"/>
      <c r="C7" s="398"/>
      <c r="D7" s="398" t="s">
        <v>833</v>
      </c>
      <c r="E7" s="399">
        <v>0</v>
      </c>
      <c r="F7" s="399">
        <v>9355</v>
      </c>
      <c r="G7" s="400">
        <v>13877.3</v>
      </c>
      <c r="H7" s="400">
        <v>576768</v>
      </c>
      <c r="I7" s="404">
        <v>200000</v>
      </c>
      <c r="J7" s="404">
        <v>200000</v>
      </c>
      <c r="K7" s="404">
        <v>200000</v>
      </c>
      <c r="L7" s="404">
        <v>200000</v>
      </c>
      <c r="M7" s="405">
        <v>200000</v>
      </c>
      <c r="N7" s="399">
        <v>1000000</v>
      </c>
      <c r="O7" s="449">
        <f t="shared" si="0"/>
        <v>1000000</v>
      </c>
    </row>
    <row r="8" spans="1:15" ht="12.75" customHeight="1">
      <c r="A8" s="395" t="s">
        <v>211</v>
      </c>
      <c r="B8" s="395" t="s">
        <v>819</v>
      </c>
      <c r="C8" s="395" t="s">
        <v>748</v>
      </c>
      <c r="D8" s="395" t="s">
        <v>820</v>
      </c>
      <c r="E8" s="396">
        <v>4084.03</v>
      </c>
      <c r="F8" s="396">
        <v>0</v>
      </c>
      <c r="G8" s="397">
        <v>0</v>
      </c>
      <c r="H8" s="397">
        <v>0</v>
      </c>
      <c r="I8" s="402">
        <v>0</v>
      </c>
      <c r="J8" s="402">
        <v>0</v>
      </c>
      <c r="K8" s="402">
        <v>0</v>
      </c>
      <c r="L8" s="402">
        <v>0</v>
      </c>
      <c r="M8" s="403">
        <v>0</v>
      </c>
      <c r="N8" s="396">
        <v>0</v>
      </c>
      <c r="O8" s="449">
        <f t="shared" si="0"/>
        <v>0</v>
      </c>
    </row>
    <row r="9" spans="1:15" ht="12.75" customHeight="1">
      <c r="A9" s="395" t="s">
        <v>211</v>
      </c>
      <c r="B9" s="395" t="s">
        <v>819</v>
      </c>
      <c r="C9" s="395" t="s">
        <v>31</v>
      </c>
      <c r="D9" s="395" t="s">
        <v>820</v>
      </c>
      <c r="E9" s="396">
        <v>0</v>
      </c>
      <c r="F9" s="396">
        <v>0</v>
      </c>
      <c r="G9" s="397">
        <v>0</v>
      </c>
      <c r="H9" s="397">
        <v>0</v>
      </c>
      <c r="I9" s="402">
        <v>0</v>
      </c>
      <c r="J9" s="402">
        <v>0</v>
      </c>
      <c r="K9" s="402">
        <v>0</v>
      </c>
      <c r="L9" s="402">
        <v>0</v>
      </c>
      <c r="M9" s="403">
        <v>0</v>
      </c>
      <c r="N9" s="396">
        <v>0</v>
      </c>
      <c r="O9" s="449">
        <f t="shared" si="0"/>
        <v>0</v>
      </c>
    </row>
    <row r="10" spans="1:15" ht="12.75" customHeight="1">
      <c r="A10" s="398"/>
      <c r="B10" s="398"/>
      <c r="C10" s="398"/>
      <c r="D10" s="398" t="s">
        <v>834</v>
      </c>
      <c r="E10" s="399">
        <v>4084.03</v>
      </c>
      <c r="F10" s="399">
        <v>0</v>
      </c>
      <c r="G10" s="400">
        <v>0</v>
      </c>
      <c r="H10" s="400">
        <v>0</v>
      </c>
      <c r="I10" s="404">
        <v>0</v>
      </c>
      <c r="J10" s="404">
        <v>0</v>
      </c>
      <c r="K10" s="404">
        <v>0</v>
      </c>
      <c r="L10" s="404">
        <v>0</v>
      </c>
      <c r="M10" s="405">
        <v>0</v>
      </c>
      <c r="N10" s="399">
        <v>0</v>
      </c>
      <c r="O10" s="449">
        <f t="shared" si="0"/>
        <v>0</v>
      </c>
    </row>
    <row r="11" spans="1:15" ht="12.75" customHeight="1">
      <c r="A11" s="395" t="s">
        <v>211</v>
      </c>
      <c r="B11" s="395" t="s">
        <v>6</v>
      </c>
      <c r="C11" s="395" t="s">
        <v>748</v>
      </c>
      <c r="D11" s="395" t="s">
        <v>117</v>
      </c>
      <c r="E11" s="396">
        <v>43763.09</v>
      </c>
      <c r="F11" s="396">
        <v>33257.410000000003</v>
      </c>
      <c r="G11" s="397">
        <v>123256</v>
      </c>
      <c r="H11" s="397">
        <v>0</v>
      </c>
      <c r="I11" s="402">
        <v>0</v>
      </c>
      <c r="J11" s="402">
        <v>0</v>
      </c>
      <c r="K11" s="402">
        <v>0</v>
      </c>
      <c r="L11" s="402">
        <v>0</v>
      </c>
      <c r="M11" s="403">
        <v>0</v>
      </c>
      <c r="N11" s="396">
        <v>0</v>
      </c>
      <c r="O11" s="449">
        <f t="shared" si="0"/>
        <v>0</v>
      </c>
    </row>
    <row r="12" spans="1:15" ht="12.75" customHeight="1">
      <c r="A12" s="395" t="s">
        <v>211</v>
      </c>
      <c r="B12" s="395" t="s">
        <v>6</v>
      </c>
      <c r="C12" s="395" t="s">
        <v>31</v>
      </c>
      <c r="D12" s="395" t="s">
        <v>117</v>
      </c>
      <c r="E12" s="396">
        <v>5249.35</v>
      </c>
      <c r="F12" s="396">
        <v>2227</v>
      </c>
      <c r="G12" s="397">
        <v>11355.11</v>
      </c>
      <c r="H12" s="397">
        <v>150899</v>
      </c>
      <c r="I12" s="402">
        <v>240000</v>
      </c>
      <c r="J12" s="402">
        <v>150000</v>
      </c>
      <c r="K12" s="402">
        <v>150000</v>
      </c>
      <c r="L12" s="402">
        <v>150000</v>
      </c>
      <c r="M12" s="403">
        <v>150000</v>
      </c>
      <c r="N12" s="396">
        <v>840000</v>
      </c>
      <c r="O12" s="449">
        <f t="shared" si="0"/>
        <v>840000</v>
      </c>
    </row>
    <row r="13" spans="1:15" ht="12.75" customHeight="1">
      <c r="A13" s="395" t="s">
        <v>211</v>
      </c>
      <c r="B13" s="395" t="s">
        <v>6</v>
      </c>
      <c r="C13" s="395" t="s">
        <v>767</v>
      </c>
      <c r="D13" s="395" t="s">
        <v>117</v>
      </c>
      <c r="E13" s="396">
        <v>0</v>
      </c>
      <c r="F13" s="396">
        <v>23</v>
      </c>
      <c r="G13" s="397">
        <v>0</v>
      </c>
      <c r="H13" s="397">
        <v>0</v>
      </c>
      <c r="I13" s="402">
        <v>0</v>
      </c>
      <c r="J13" s="402">
        <v>0</v>
      </c>
      <c r="K13" s="402">
        <v>0</v>
      </c>
      <c r="L13" s="402">
        <v>0</v>
      </c>
      <c r="M13" s="403">
        <v>0</v>
      </c>
      <c r="N13" s="396">
        <v>0</v>
      </c>
      <c r="O13" s="449">
        <f t="shared" si="0"/>
        <v>0</v>
      </c>
    </row>
    <row r="14" spans="1:15" ht="12.75" customHeight="1">
      <c r="A14" s="395" t="s">
        <v>211</v>
      </c>
      <c r="B14" s="395" t="s">
        <v>6</v>
      </c>
      <c r="C14" s="395" t="s">
        <v>772</v>
      </c>
      <c r="D14" s="395" t="s">
        <v>117</v>
      </c>
      <c r="E14" s="396">
        <v>2085.17</v>
      </c>
      <c r="F14" s="396">
        <v>2216.27</v>
      </c>
      <c r="G14" s="397">
        <v>79.5</v>
      </c>
      <c r="H14" s="397">
        <v>0</v>
      </c>
      <c r="I14" s="402">
        <v>0</v>
      </c>
      <c r="J14" s="402">
        <v>0</v>
      </c>
      <c r="K14" s="402">
        <v>0</v>
      </c>
      <c r="L14" s="402">
        <v>0</v>
      </c>
      <c r="M14" s="403">
        <v>0</v>
      </c>
      <c r="N14" s="396">
        <v>0</v>
      </c>
      <c r="O14" s="449">
        <f t="shared" si="0"/>
        <v>0</v>
      </c>
    </row>
    <row r="15" spans="1:15" ht="12.75" customHeight="1">
      <c r="A15" s="395" t="s">
        <v>211</v>
      </c>
      <c r="B15" s="395" t="s">
        <v>6</v>
      </c>
      <c r="C15" s="395" t="s">
        <v>775</v>
      </c>
      <c r="D15" s="395" t="s">
        <v>117</v>
      </c>
      <c r="E15" s="396">
        <v>35036.07</v>
      </c>
      <c r="F15" s="396">
        <v>-575.67999999999995</v>
      </c>
      <c r="G15" s="397">
        <v>2610.9</v>
      </c>
      <c r="H15" s="397">
        <v>0</v>
      </c>
      <c r="I15" s="402">
        <v>0</v>
      </c>
      <c r="J15" s="402">
        <v>0</v>
      </c>
      <c r="K15" s="402">
        <v>0</v>
      </c>
      <c r="L15" s="402">
        <v>0</v>
      </c>
      <c r="M15" s="403">
        <v>0</v>
      </c>
      <c r="N15" s="396">
        <v>0</v>
      </c>
      <c r="O15" s="449">
        <f t="shared" si="0"/>
        <v>0</v>
      </c>
    </row>
    <row r="16" spans="1:15" ht="12.75" customHeight="1">
      <c r="A16" s="395" t="s">
        <v>211</v>
      </c>
      <c r="B16" s="395" t="s">
        <v>6</v>
      </c>
      <c r="C16" s="395" t="s">
        <v>777</v>
      </c>
      <c r="D16" s="395" t="s">
        <v>117</v>
      </c>
      <c r="E16" s="396">
        <v>0</v>
      </c>
      <c r="F16" s="396">
        <v>0</v>
      </c>
      <c r="G16" s="397">
        <v>200</v>
      </c>
      <c r="H16" s="397">
        <v>0</v>
      </c>
      <c r="I16" s="402">
        <v>0</v>
      </c>
      <c r="J16" s="402">
        <v>0</v>
      </c>
      <c r="K16" s="402">
        <v>0</v>
      </c>
      <c r="L16" s="402">
        <v>0</v>
      </c>
      <c r="M16" s="403">
        <v>0</v>
      </c>
      <c r="N16" s="396">
        <v>0</v>
      </c>
      <c r="O16" s="449">
        <f t="shared" si="0"/>
        <v>0</v>
      </c>
    </row>
    <row r="17" spans="1:15" ht="12.75" customHeight="1">
      <c r="A17" s="395" t="s">
        <v>211</v>
      </c>
      <c r="B17" s="395" t="s">
        <v>6</v>
      </c>
      <c r="C17" s="395" t="s">
        <v>778</v>
      </c>
      <c r="D17" s="395" t="s">
        <v>117</v>
      </c>
      <c r="E17" s="396">
        <v>1161.42</v>
      </c>
      <c r="F17" s="396">
        <v>459.42</v>
      </c>
      <c r="G17" s="397">
        <v>106.8</v>
      </c>
      <c r="H17" s="397">
        <v>0</v>
      </c>
      <c r="I17" s="402">
        <v>0</v>
      </c>
      <c r="J17" s="402">
        <v>0</v>
      </c>
      <c r="K17" s="402">
        <v>0</v>
      </c>
      <c r="L17" s="402">
        <v>0</v>
      </c>
      <c r="M17" s="403">
        <v>0</v>
      </c>
      <c r="N17" s="396">
        <v>0</v>
      </c>
      <c r="O17" s="449">
        <f t="shared" si="0"/>
        <v>0</v>
      </c>
    </row>
    <row r="18" spans="1:15" ht="12.75" customHeight="1">
      <c r="A18" s="395" t="s">
        <v>211</v>
      </c>
      <c r="B18" s="395" t="s">
        <v>6</v>
      </c>
      <c r="C18" s="395" t="s">
        <v>780</v>
      </c>
      <c r="D18" s="395" t="s">
        <v>117</v>
      </c>
      <c r="E18" s="396">
        <v>399.82</v>
      </c>
      <c r="F18" s="396">
        <v>15711.91</v>
      </c>
      <c r="G18" s="397">
        <v>7487.93</v>
      </c>
      <c r="H18" s="397">
        <v>0</v>
      </c>
      <c r="I18" s="402">
        <v>0</v>
      </c>
      <c r="J18" s="402">
        <v>0</v>
      </c>
      <c r="K18" s="402">
        <v>0</v>
      </c>
      <c r="L18" s="402">
        <v>0</v>
      </c>
      <c r="M18" s="403">
        <v>0</v>
      </c>
      <c r="N18" s="396">
        <v>0</v>
      </c>
      <c r="O18" s="449">
        <f t="shared" si="0"/>
        <v>0</v>
      </c>
    </row>
    <row r="19" spans="1:15" ht="12.75" customHeight="1">
      <c r="A19" s="395" t="s">
        <v>211</v>
      </c>
      <c r="B19" s="395" t="s">
        <v>6</v>
      </c>
      <c r="C19" s="395" t="s">
        <v>785</v>
      </c>
      <c r="D19" s="395" t="s">
        <v>117</v>
      </c>
      <c r="E19" s="396">
        <v>180</v>
      </c>
      <c r="F19" s="396">
        <v>942.25</v>
      </c>
      <c r="G19" s="397">
        <v>1538.93</v>
      </c>
      <c r="H19" s="397">
        <v>0</v>
      </c>
      <c r="I19" s="402">
        <v>0</v>
      </c>
      <c r="J19" s="402">
        <v>0</v>
      </c>
      <c r="K19" s="402">
        <v>0</v>
      </c>
      <c r="L19" s="402">
        <v>0</v>
      </c>
      <c r="M19" s="403">
        <v>0</v>
      </c>
      <c r="N19" s="396">
        <v>0</v>
      </c>
      <c r="O19" s="449">
        <f t="shared" si="0"/>
        <v>0</v>
      </c>
    </row>
    <row r="20" spans="1:15" ht="12.75" customHeight="1">
      <c r="A20" s="395" t="s">
        <v>211</v>
      </c>
      <c r="B20" s="395" t="s">
        <v>6</v>
      </c>
      <c r="C20" s="395" t="s">
        <v>787</v>
      </c>
      <c r="D20" s="395" t="s">
        <v>117</v>
      </c>
      <c r="E20" s="396">
        <v>17.8</v>
      </c>
      <c r="F20" s="396">
        <v>0</v>
      </c>
      <c r="G20" s="397">
        <v>0</v>
      </c>
      <c r="H20" s="397">
        <v>0</v>
      </c>
      <c r="I20" s="402">
        <v>0</v>
      </c>
      <c r="J20" s="402">
        <v>0</v>
      </c>
      <c r="K20" s="402">
        <v>0</v>
      </c>
      <c r="L20" s="402">
        <v>0</v>
      </c>
      <c r="M20" s="403">
        <v>0</v>
      </c>
      <c r="N20" s="396">
        <v>0</v>
      </c>
      <c r="O20" s="449">
        <f t="shared" si="0"/>
        <v>0</v>
      </c>
    </row>
    <row r="21" spans="1:15" ht="12.75" customHeight="1">
      <c r="A21" s="395" t="s">
        <v>211</v>
      </c>
      <c r="B21" s="395" t="s">
        <v>6</v>
      </c>
      <c r="C21" s="395" t="s">
        <v>789</v>
      </c>
      <c r="D21" s="395" t="s">
        <v>117</v>
      </c>
      <c r="E21" s="396">
        <v>9.16</v>
      </c>
      <c r="F21" s="396">
        <v>0</v>
      </c>
      <c r="G21" s="397">
        <v>0</v>
      </c>
      <c r="H21" s="397">
        <v>0</v>
      </c>
      <c r="I21" s="402">
        <v>0</v>
      </c>
      <c r="J21" s="402">
        <v>0</v>
      </c>
      <c r="K21" s="402">
        <v>0</v>
      </c>
      <c r="L21" s="402">
        <v>0</v>
      </c>
      <c r="M21" s="403">
        <v>0</v>
      </c>
      <c r="N21" s="396">
        <v>0</v>
      </c>
      <c r="O21" s="449">
        <f t="shared" si="0"/>
        <v>0</v>
      </c>
    </row>
    <row r="22" spans="1:15" ht="12.75" customHeight="1">
      <c r="A22" s="395" t="s">
        <v>211</v>
      </c>
      <c r="B22" s="395" t="s">
        <v>6</v>
      </c>
      <c r="C22" s="395" t="s">
        <v>790</v>
      </c>
      <c r="D22" s="395" t="s">
        <v>117</v>
      </c>
      <c r="E22" s="396">
        <v>197.32</v>
      </c>
      <c r="F22" s="396">
        <v>0</v>
      </c>
      <c r="G22" s="397">
        <v>0</v>
      </c>
      <c r="H22" s="397">
        <v>0</v>
      </c>
      <c r="I22" s="402">
        <v>0</v>
      </c>
      <c r="J22" s="402">
        <v>0</v>
      </c>
      <c r="K22" s="402">
        <v>0</v>
      </c>
      <c r="L22" s="402">
        <v>0</v>
      </c>
      <c r="M22" s="403">
        <v>0</v>
      </c>
      <c r="N22" s="396">
        <v>0</v>
      </c>
      <c r="O22" s="449">
        <f t="shared" si="0"/>
        <v>0</v>
      </c>
    </row>
    <row r="23" spans="1:15" ht="12.75" customHeight="1">
      <c r="A23" s="395" t="s">
        <v>211</v>
      </c>
      <c r="B23" s="395" t="s">
        <v>6</v>
      </c>
      <c r="C23" s="395" t="s">
        <v>791</v>
      </c>
      <c r="D23" s="395" t="s">
        <v>117</v>
      </c>
      <c r="E23" s="396">
        <v>238.13</v>
      </c>
      <c r="F23" s="396">
        <v>2827.12</v>
      </c>
      <c r="G23" s="397">
        <v>0</v>
      </c>
      <c r="H23" s="397">
        <v>0</v>
      </c>
      <c r="I23" s="402">
        <v>0</v>
      </c>
      <c r="J23" s="402">
        <v>0</v>
      </c>
      <c r="K23" s="402">
        <v>0</v>
      </c>
      <c r="L23" s="402">
        <v>0</v>
      </c>
      <c r="M23" s="403">
        <v>0</v>
      </c>
      <c r="N23" s="396">
        <v>0</v>
      </c>
      <c r="O23" s="449">
        <f t="shared" si="0"/>
        <v>0</v>
      </c>
    </row>
    <row r="24" spans="1:15" ht="12.75" customHeight="1">
      <c r="A24" s="395" t="s">
        <v>211</v>
      </c>
      <c r="B24" s="395" t="s">
        <v>6</v>
      </c>
      <c r="C24" s="395" t="s">
        <v>792</v>
      </c>
      <c r="D24" s="395" t="s">
        <v>117</v>
      </c>
      <c r="E24" s="396">
        <v>303.77</v>
      </c>
      <c r="F24" s="396">
        <v>0</v>
      </c>
      <c r="G24" s="397">
        <v>0</v>
      </c>
      <c r="H24" s="397">
        <v>0</v>
      </c>
      <c r="I24" s="402">
        <v>0</v>
      </c>
      <c r="J24" s="402">
        <v>0</v>
      </c>
      <c r="K24" s="402">
        <v>0</v>
      </c>
      <c r="L24" s="402">
        <v>0</v>
      </c>
      <c r="M24" s="403">
        <v>0</v>
      </c>
      <c r="N24" s="396">
        <v>0</v>
      </c>
      <c r="O24" s="449">
        <f t="shared" si="0"/>
        <v>0</v>
      </c>
    </row>
    <row r="25" spans="1:15" ht="12.75" customHeight="1">
      <c r="A25" s="395" t="s">
        <v>211</v>
      </c>
      <c r="B25" s="395" t="s">
        <v>6</v>
      </c>
      <c r="C25" s="395" t="s">
        <v>793</v>
      </c>
      <c r="D25" s="395" t="s">
        <v>117</v>
      </c>
      <c r="E25" s="396">
        <v>80.680000000000007</v>
      </c>
      <c r="F25" s="396">
        <v>24.66</v>
      </c>
      <c r="G25" s="397">
        <v>0</v>
      </c>
      <c r="H25" s="397">
        <v>0</v>
      </c>
      <c r="I25" s="402">
        <v>0</v>
      </c>
      <c r="J25" s="402">
        <v>0</v>
      </c>
      <c r="K25" s="402">
        <v>0</v>
      </c>
      <c r="L25" s="402">
        <v>0</v>
      </c>
      <c r="M25" s="403">
        <v>0</v>
      </c>
      <c r="N25" s="396">
        <v>0</v>
      </c>
      <c r="O25" s="449">
        <f t="shared" si="0"/>
        <v>0</v>
      </c>
    </row>
    <row r="26" spans="1:15" ht="12.75" customHeight="1">
      <c r="A26" s="395" t="s">
        <v>211</v>
      </c>
      <c r="B26" s="395" t="s">
        <v>535</v>
      </c>
      <c r="C26" s="395" t="s">
        <v>748</v>
      </c>
      <c r="D26" s="395" t="s">
        <v>117</v>
      </c>
      <c r="E26" s="396">
        <v>13796.88</v>
      </c>
      <c r="F26" s="396">
        <v>94577.63</v>
      </c>
      <c r="G26" s="397">
        <v>24111</v>
      </c>
      <c r="H26" s="397">
        <v>0</v>
      </c>
      <c r="I26" s="402">
        <v>0</v>
      </c>
      <c r="J26" s="402">
        <v>0</v>
      </c>
      <c r="K26" s="402">
        <v>0</v>
      </c>
      <c r="L26" s="402">
        <v>0</v>
      </c>
      <c r="M26" s="403">
        <v>0</v>
      </c>
      <c r="N26" s="396">
        <v>0</v>
      </c>
      <c r="O26" s="449">
        <f t="shared" si="0"/>
        <v>0</v>
      </c>
    </row>
    <row r="27" spans="1:15" ht="12.75" customHeight="1">
      <c r="A27" s="395" t="s">
        <v>211</v>
      </c>
      <c r="B27" s="395" t="s">
        <v>535</v>
      </c>
      <c r="C27" s="395" t="s">
        <v>31</v>
      </c>
      <c r="D27" s="395" t="s">
        <v>117</v>
      </c>
      <c r="E27" s="396">
        <v>6720</v>
      </c>
      <c r="F27" s="396">
        <v>7274</v>
      </c>
      <c r="G27" s="397">
        <v>0</v>
      </c>
      <c r="H27" s="397">
        <v>0</v>
      </c>
      <c r="I27" s="402">
        <v>0</v>
      </c>
      <c r="J27" s="402">
        <v>0</v>
      </c>
      <c r="K27" s="402">
        <v>0</v>
      </c>
      <c r="L27" s="402">
        <v>0</v>
      </c>
      <c r="M27" s="403">
        <v>0</v>
      </c>
      <c r="N27" s="396">
        <v>0</v>
      </c>
      <c r="O27" s="449">
        <f t="shared" si="0"/>
        <v>0</v>
      </c>
    </row>
    <row r="28" spans="1:15" ht="12.75" customHeight="1">
      <c r="A28" s="395" t="s">
        <v>211</v>
      </c>
      <c r="B28" s="395" t="s">
        <v>535</v>
      </c>
      <c r="C28" s="395" t="s">
        <v>772</v>
      </c>
      <c r="D28" s="395" t="s">
        <v>117</v>
      </c>
      <c r="E28" s="396">
        <v>0</v>
      </c>
      <c r="F28" s="396">
        <v>1100.3699999999999</v>
      </c>
      <c r="G28" s="397">
        <v>0</v>
      </c>
      <c r="H28" s="397">
        <v>0</v>
      </c>
      <c r="I28" s="402">
        <v>0</v>
      </c>
      <c r="J28" s="402">
        <v>0</v>
      </c>
      <c r="K28" s="402">
        <v>0</v>
      </c>
      <c r="L28" s="402">
        <v>0</v>
      </c>
      <c r="M28" s="403">
        <v>0</v>
      </c>
      <c r="N28" s="396">
        <v>0</v>
      </c>
      <c r="O28" s="449">
        <f t="shared" si="0"/>
        <v>0</v>
      </c>
    </row>
    <row r="29" spans="1:15" ht="12.75" customHeight="1">
      <c r="A29" s="395" t="s">
        <v>211</v>
      </c>
      <c r="B29" s="395" t="s">
        <v>535</v>
      </c>
      <c r="C29" s="395" t="s">
        <v>774</v>
      </c>
      <c r="D29" s="395" t="s">
        <v>117</v>
      </c>
      <c r="E29" s="396">
        <v>4522</v>
      </c>
      <c r="F29" s="396">
        <v>700</v>
      </c>
      <c r="G29" s="397">
        <v>0</v>
      </c>
      <c r="H29" s="397">
        <v>0</v>
      </c>
      <c r="I29" s="402">
        <v>0</v>
      </c>
      <c r="J29" s="402">
        <v>0</v>
      </c>
      <c r="K29" s="402">
        <v>0</v>
      </c>
      <c r="L29" s="402">
        <v>0</v>
      </c>
      <c r="M29" s="403">
        <v>0</v>
      </c>
      <c r="N29" s="396">
        <v>0</v>
      </c>
      <c r="O29" s="449">
        <f t="shared" si="0"/>
        <v>0</v>
      </c>
    </row>
    <row r="30" spans="1:15" ht="12.75" customHeight="1">
      <c r="A30" s="395" t="s">
        <v>211</v>
      </c>
      <c r="B30" s="395" t="s">
        <v>535</v>
      </c>
      <c r="C30" s="395" t="s">
        <v>775</v>
      </c>
      <c r="D30" s="395" t="s">
        <v>117</v>
      </c>
      <c r="E30" s="396">
        <v>15966.83</v>
      </c>
      <c r="F30" s="396">
        <v>529.65</v>
      </c>
      <c r="G30" s="397">
        <v>0</v>
      </c>
      <c r="H30" s="397">
        <v>0</v>
      </c>
      <c r="I30" s="402">
        <v>0</v>
      </c>
      <c r="J30" s="402">
        <v>0</v>
      </c>
      <c r="K30" s="402">
        <v>0</v>
      </c>
      <c r="L30" s="402">
        <v>0</v>
      </c>
      <c r="M30" s="403">
        <v>0</v>
      </c>
      <c r="N30" s="396">
        <v>0</v>
      </c>
      <c r="O30" s="449">
        <f t="shared" si="0"/>
        <v>0</v>
      </c>
    </row>
    <row r="31" spans="1:15" ht="12.75" customHeight="1">
      <c r="A31" s="395" t="s">
        <v>211</v>
      </c>
      <c r="B31" s="395" t="s">
        <v>535</v>
      </c>
      <c r="C31" s="395" t="s">
        <v>780</v>
      </c>
      <c r="D31" s="395" t="s">
        <v>117</v>
      </c>
      <c r="E31" s="396">
        <v>17189.71</v>
      </c>
      <c r="F31" s="396">
        <v>8352.2099999999991</v>
      </c>
      <c r="G31" s="397">
        <v>0</v>
      </c>
      <c r="H31" s="397">
        <v>0</v>
      </c>
      <c r="I31" s="402">
        <v>0</v>
      </c>
      <c r="J31" s="402">
        <v>0</v>
      </c>
      <c r="K31" s="402">
        <v>0</v>
      </c>
      <c r="L31" s="402">
        <v>0</v>
      </c>
      <c r="M31" s="403">
        <v>0</v>
      </c>
      <c r="N31" s="396">
        <v>0</v>
      </c>
      <c r="O31" s="449">
        <f t="shared" si="0"/>
        <v>0</v>
      </c>
    </row>
    <row r="32" spans="1:15" ht="12.75" customHeight="1">
      <c r="A32" s="395" t="s">
        <v>211</v>
      </c>
      <c r="B32" s="395" t="s">
        <v>535</v>
      </c>
      <c r="C32" s="395" t="s">
        <v>785</v>
      </c>
      <c r="D32" s="395" t="s">
        <v>117</v>
      </c>
      <c r="E32" s="396">
        <v>6810.8</v>
      </c>
      <c r="F32" s="396">
        <v>-1558.77</v>
      </c>
      <c r="G32" s="397">
        <v>0</v>
      </c>
      <c r="H32" s="397">
        <v>0</v>
      </c>
      <c r="I32" s="402">
        <v>0</v>
      </c>
      <c r="J32" s="402">
        <v>0</v>
      </c>
      <c r="K32" s="402">
        <v>0</v>
      </c>
      <c r="L32" s="402">
        <v>0</v>
      </c>
      <c r="M32" s="403">
        <v>0</v>
      </c>
      <c r="N32" s="396">
        <v>0</v>
      </c>
      <c r="O32" s="449">
        <f t="shared" si="0"/>
        <v>0</v>
      </c>
    </row>
    <row r="33" spans="1:15" ht="12.75" customHeight="1">
      <c r="A33" s="398"/>
      <c r="B33" s="398"/>
      <c r="C33" s="398"/>
      <c r="D33" s="398" t="s">
        <v>835</v>
      </c>
      <c r="E33" s="399">
        <v>153728</v>
      </c>
      <c r="F33" s="399">
        <v>168088.45</v>
      </c>
      <c r="G33" s="400">
        <v>170746.17</v>
      </c>
      <c r="H33" s="400">
        <v>150899</v>
      </c>
      <c r="I33" s="404">
        <v>240000</v>
      </c>
      <c r="J33" s="404">
        <v>150000</v>
      </c>
      <c r="K33" s="404">
        <v>150000</v>
      </c>
      <c r="L33" s="404">
        <v>150000</v>
      </c>
      <c r="M33" s="405">
        <v>150000</v>
      </c>
      <c r="N33" s="399">
        <v>840000</v>
      </c>
      <c r="O33" s="449">
        <f t="shared" si="0"/>
        <v>840000</v>
      </c>
    </row>
    <row r="34" spans="1:15" ht="12.75" customHeight="1">
      <c r="A34" s="395" t="s">
        <v>211</v>
      </c>
      <c r="B34" s="395" t="s">
        <v>94</v>
      </c>
      <c r="C34" s="395" t="s">
        <v>748</v>
      </c>
      <c r="D34" s="395" t="s">
        <v>47</v>
      </c>
      <c r="E34" s="396">
        <v>0</v>
      </c>
      <c r="F34" s="396">
        <v>0</v>
      </c>
      <c r="G34" s="397">
        <v>4214.8500000000004</v>
      </c>
      <c r="H34" s="397">
        <v>0</v>
      </c>
      <c r="I34" s="402">
        <v>0</v>
      </c>
      <c r="J34" s="402">
        <v>0</v>
      </c>
      <c r="K34" s="402">
        <v>0</v>
      </c>
      <c r="L34" s="402">
        <v>0</v>
      </c>
      <c r="M34" s="403">
        <v>0</v>
      </c>
      <c r="N34" s="396">
        <v>0</v>
      </c>
      <c r="O34" s="449">
        <f t="shared" si="0"/>
        <v>0</v>
      </c>
    </row>
    <row r="35" spans="1:15" ht="12.75" customHeight="1">
      <c r="A35" s="395" t="s">
        <v>211</v>
      </c>
      <c r="B35" s="395" t="s">
        <v>94</v>
      </c>
      <c r="C35" s="395" t="s">
        <v>31</v>
      </c>
      <c r="D35" s="395" t="s">
        <v>47</v>
      </c>
      <c r="E35" s="396">
        <v>0</v>
      </c>
      <c r="F35" s="396">
        <v>0</v>
      </c>
      <c r="G35" s="397">
        <v>0</v>
      </c>
      <c r="H35" s="397">
        <v>59936</v>
      </c>
      <c r="I35" s="402">
        <v>100000</v>
      </c>
      <c r="J35" s="402">
        <v>50000</v>
      </c>
      <c r="K35" s="402">
        <v>50000</v>
      </c>
      <c r="L35" s="402">
        <v>50000</v>
      </c>
      <c r="M35" s="403">
        <v>50000</v>
      </c>
      <c r="N35" s="396">
        <v>300000</v>
      </c>
      <c r="O35" s="449">
        <f t="shared" si="0"/>
        <v>300000</v>
      </c>
    </row>
    <row r="36" spans="1:15" ht="12.75" customHeight="1">
      <c r="A36" s="395" t="s">
        <v>211</v>
      </c>
      <c r="B36" s="395" t="s">
        <v>94</v>
      </c>
      <c r="C36" s="395" t="s">
        <v>791</v>
      </c>
      <c r="D36" s="395" t="s">
        <v>47</v>
      </c>
      <c r="E36" s="396">
        <v>0</v>
      </c>
      <c r="F36" s="396">
        <v>9504.5499999999993</v>
      </c>
      <c r="G36" s="397">
        <v>23695.79</v>
      </c>
      <c r="H36" s="397">
        <v>0</v>
      </c>
      <c r="I36" s="402">
        <v>0</v>
      </c>
      <c r="J36" s="402">
        <v>0</v>
      </c>
      <c r="K36" s="402">
        <v>0</v>
      </c>
      <c r="L36" s="402">
        <v>0</v>
      </c>
      <c r="M36" s="403">
        <v>0</v>
      </c>
      <c r="N36" s="396">
        <v>0</v>
      </c>
      <c r="O36" s="449">
        <f t="shared" si="0"/>
        <v>0</v>
      </c>
    </row>
    <row r="37" spans="1:15" ht="12.75" customHeight="1">
      <c r="A37" s="398"/>
      <c r="B37" s="398"/>
      <c r="C37" s="398"/>
      <c r="D37" s="398" t="s">
        <v>836</v>
      </c>
      <c r="E37" s="399">
        <v>0</v>
      </c>
      <c r="F37" s="399">
        <v>9504.5499999999993</v>
      </c>
      <c r="G37" s="400">
        <v>27910.639999999999</v>
      </c>
      <c r="H37" s="400">
        <v>59936</v>
      </c>
      <c r="I37" s="404">
        <v>100000</v>
      </c>
      <c r="J37" s="404">
        <v>50000</v>
      </c>
      <c r="K37" s="404">
        <v>50000</v>
      </c>
      <c r="L37" s="404">
        <v>50000</v>
      </c>
      <c r="M37" s="405">
        <v>50000</v>
      </c>
      <c r="N37" s="399">
        <v>300000</v>
      </c>
      <c r="O37" s="449">
        <f t="shared" si="0"/>
        <v>300000</v>
      </c>
    </row>
    <row r="38" spans="1:15" ht="12.75" customHeight="1">
      <c r="A38" s="395" t="s">
        <v>211</v>
      </c>
      <c r="B38" s="395" t="s">
        <v>232</v>
      </c>
      <c r="C38" s="395" t="s">
        <v>31</v>
      </c>
      <c r="D38" s="395" t="s">
        <v>231</v>
      </c>
      <c r="E38" s="396">
        <v>0</v>
      </c>
      <c r="F38" s="396">
        <v>0</v>
      </c>
      <c r="G38" s="397">
        <v>0</v>
      </c>
      <c r="H38" s="397">
        <v>10000</v>
      </c>
      <c r="I38" s="402">
        <v>10000</v>
      </c>
      <c r="J38" s="402">
        <v>10000</v>
      </c>
      <c r="K38" s="402">
        <v>10000</v>
      </c>
      <c r="L38" s="402">
        <v>10000</v>
      </c>
      <c r="M38" s="403">
        <v>10000</v>
      </c>
      <c r="N38" s="396">
        <v>50000</v>
      </c>
      <c r="O38" s="449">
        <f t="shared" si="0"/>
        <v>50000</v>
      </c>
    </row>
    <row r="39" spans="1:15" ht="12.75" customHeight="1">
      <c r="A39" s="395" t="s">
        <v>211</v>
      </c>
      <c r="B39" s="395" t="s">
        <v>233</v>
      </c>
      <c r="C39" s="395" t="s">
        <v>31</v>
      </c>
      <c r="D39" s="395" t="s">
        <v>231</v>
      </c>
      <c r="E39" s="396">
        <v>0</v>
      </c>
      <c r="F39" s="396">
        <v>0</v>
      </c>
      <c r="G39" s="397">
        <v>0</v>
      </c>
      <c r="H39" s="397">
        <v>50000</v>
      </c>
      <c r="I39" s="402">
        <v>50000</v>
      </c>
      <c r="J39" s="402">
        <v>50000</v>
      </c>
      <c r="K39" s="402">
        <v>50000</v>
      </c>
      <c r="L39" s="402">
        <v>50000</v>
      </c>
      <c r="M39" s="403">
        <v>50000</v>
      </c>
      <c r="N39" s="396">
        <v>250000</v>
      </c>
      <c r="O39" s="449">
        <f t="shared" si="0"/>
        <v>250000</v>
      </c>
    </row>
    <row r="40" spans="1:15" ht="12.75" customHeight="1">
      <c r="A40" s="398"/>
      <c r="B40" s="398"/>
      <c r="C40" s="398"/>
      <c r="D40" s="398" t="s">
        <v>837</v>
      </c>
      <c r="E40" s="399">
        <v>0</v>
      </c>
      <c r="F40" s="399">
        <v>0</v>
      </c>
      <c r="G40" s="400">
        <v>0</v>
      </c>
      <c r="H40" s="400">
        <v>60000</v>
      </c>
      <c r="I40" s="404">
        <v>60000</v>
      </c>
      <c r="J40" s="404">
        <v>60000</v>
      </c>
      <c r="K40" s="404">
        <v>60000</v>
      </c>
      <c r="L40" s="404">
        <v>60000</v>
      </c>
      <c r="M40" s="405">
        <v>60000</v>
      </c>
      <c r="N40" s="399">
        <v>300000</v>
      </c>
      <c r="O40" s="449">
        <f t="shared" si="0"/>
        <v>300000</v>
      </c>
    </row>
    <row r="41" spans="1:15" ht="12.75" customHeight="1">
      <c r="A41" s="395" t="s">
        <v>211</v>
      </c>
      <c r="B41" s="395" t="s">
        <v>238</v>
      </c>
      <c r="C41" s="395" t="s">
        <v>31</v>
      </c>
      <c r="D41" s="395" t="s">
        <v>185</v>
      </c>
      <c r="E41" s="396">
        <v>0</v>
      </c>
      <c r="F41" s="396">
        <v>0</v>
      </c>
      <c r="G41" s="397">
        <v>0</v>
      </c>
      <c r="H41" s="397">
        <v>0</v>
      </c>
      <c r="I41" s="402">
        <v>0</v>
      </c>
      <c r="J41" s="402">
        <v>300000</v>
      </c>
      <c r="K41" s="402">
        <v>50000</v>
      </c>
      <c r="L41" s="402">
        <v>0</v>
      </c>
      <c r="M41" s="403">
        <v>0</v>
      </c>
      <c r="N41" s="396">
        <v>350000</v>
      </c>
      <c r="O41" s="449">
        <f t="shared" si="0"/>
        <v>350000</v>
      </c>
    </row>
    <row r="42" spans="1:15" ht="12.75" customHeight="1">
      <c r="A42" s="398"/>
      <c r="B42" s="398"/>
      <c r="C42" s="398"/>
      <c r="D42" s="398" t="s">
        <v>838</v>
      </c>
      <c r="E42" s="399">
        <v>0</v>
      </c>
      <c r="F42" s="399">
        <v>0</v>
      </c>
      <c r="G42" s="400">
        <v>0</v>
      </c>
      <c r="H42" s="400">
        <v>0</v>
      </c>
      <c r="I42" s="404">
        <v>0</v>
      </c>
      <c r="J42" s="404">
        <v>300000</v>
      </c>
      <c r="K42" s="404">
        <v>50000</v>
      </c>
      <c r="L42" s="404">
        <v>0</v>
      </c>
      <c r="M42" s="405">
        <v>0</v>
      </c>
      <c r="N42" s="399">
        <v>350000</v>
      </c>
      <c r="O42" s="449">
        <f t="shared" si="0"/>
        <v>350000</v>
      </c>
    </row>
    <row r="43" spans="1:15" ht="12.75" customHeight="1">
      <c r="A43" s="395" t="s">
        <v>211</v>
      </c>
      <c r="B43" s="395" t="s">
        <v>483</v>
      </c>
      <c r="C43" s="395" t="s">
        <v>31</v>
      </c>
      <c r="D43" s="395" t="s">
        <v>482</v>
      </c>
      <c r="E43" s="396">
        <v>0</v>
      </c>
      <c r="F43" s="396">
        <v>0</v>
      </c>
      <c r="G43" s="397">
        <v>0</v>
      </c>
      <c r="H43" s="397">
        <v>5000</v>
      </c>
      <c r="I43" s="402">
        <v>0</v>
      </c>
      <c r="J43" s="402">
        <v>0</v>
      </c>
      <c r="K43" s="402">
        <v>0</v>
      </c>
      <c r="L43" s="402">
        <v>0</v>
      </c>
      <c r="M43" s="403">
        <v>0</v>
      </c>
      <c r="N43" s="396">
        <v>0</v>
      </c>
      <c r="O43" s="449">
        <f t="shared" si="0"/>
        <v>0</v>
      </c>
    </row>
    <row r="44" spans="1:15" ht="12.75" customHeight="1">
      <c r="A44" s="398"/>
      <c r="B44" s="398"/>
      <c r="C44" s="398"/>
      <c r="D44" s="398" t="s">
        <v>839</v>
      </c>
      <c r="E44" s="399">
        <v>0</v>
      </c>
      <c r="F44" s="399">
        <v>0</v>
      </c>
      <c r="G44" s="400">
        <v>0</v>
      </c>
      <c r="H44" s="400">
        <v>5000</v>
      </c>
      <c r="I44" s="404">
        <v>0</v>
      </c>
      <c r="J44" s="404">
        <v>0</v>
      </c>
      <c r="K44" s="404">
        <v>0</v>
      </c>
      <c r="L44" s="404">
        <v>0</v>
      </c>
      <c r="M44" s="405">
        <v>0</v>
      </c>
      <c r="N44" s="399">
        <v>0</v>
      </c>
      <c r="O44" s="449">
        <f t="shared" si="0"/>
        <v>0</v>
      </c>
    </row>
    <row r="45" spans="1:15" ht="12.75" customHeight="1">
      <c r="A45" s="395" t="s">
        <v>211</v>
      </c>
      <c r="B45" s="395" t="s">
        <v>254</v>
      </c>
      <c r="C45" s="395" t="s">
        <v>31</v>
      </c>
      <c r="D45" s="395" t="s">
        <v>253</v>
      </c>
      <c r="E45" s="396">
        <v>0</v>
      </c>
      <c r="F45" s="396">
        <v>0</v>
      </c>
      <c r="G45" s="397">
        <v>0</v>
      </c>
      <c r="H45" s="397">
        <v>0</v>
      </c>
      <c r="I45" s="402">
        <v>0</v>
      </c>
      <c r="J45" s="402">
        <v>0</v>
      </c>
      <c r="K45" s="402">
        <v>12000000</v>
      </c>
      <c r="L45" s="402">
        <v>0</v>
      </c>
      <c r="M45" s="403">
        <v>0</v>
      </c>
      <c r="N45" s="396">
        <v>12000000</v>
      </c>
      <c r="O45" s="449">
        <f t="shared" si="0"/>
        <v>12000000</v>
      </c>
    </row>
    <row r="46" spans="1:15" ht="12.75" customHeight="1">
      <c r="A46" s="398"/>
      <c r="B46" s="398"/>
      <c r="C46" s="398"/>
      <c r="D46" s="398" t="s">
        <v>840</v>
      </c>
      <c r="E46" s="399">
        <v>0</v>
      </c>
      <c r="F46" s="399">
        <v>0</v>
      </c>
      <c r="G46" s="400">
        <v>0</v>
      </c>
      <c r="H46" s="400">
        <v>0</v>
      </c>
      <c r="I46" s="404">
        <v>0</v>
      </c>
      <c r="J46" s="404">
        <v>0</v>
      </c>
      <c r="K46" s="404">
        <v>12000000</v>
      </c>
      <c r="L46" s="404">
        <v>0</v>
      </c>
      <c r="M46" s="405">
        <v>0</v>
      </c>
      <c r="N46" s="399">
        <v>12000000</v>
      </c>
      <c r="O46" s="449">
        <f t="shared" si="0"/>
        <v>12000000</v>
      </c>
    </row>
    <row r="47" spans="1:15" ht="12.75" customHeight="1">
      <c r="A47" s="395" t="s">
        <v>211</v>
      </c>
      <c r="B47" s="395" t="s">
        <v>281</v>
      </c>
      <c r="C47" s="395" t="s">
        <v>31</v>
      </c>
      <c r="D47" s="395" t="s">
        <v>280</v>
      </c>
      <c r="E47" s="396">
        <v>0</v>
      </c>
      <c r="F47" s="396">
        <v>0</v>
      </c>
      <c r="G47" s="397">
        <v>0</v>
      </c>
      <c r="H47" s="397">
        <v>0</v>
      </c>
      <c r="I47" s="402">
        <v>40000</v>
      </c>
      <c r="J47" s="402">
        <v>40000</v>
      </c>
      <c r="K47" s="402">
        <v>40000</v>
      </c>
      <c r="L47" s="402">
        <v>40000</v>
      </c>
      <c r="M47" s="403">
        <v>0</v>
      </c>
      <c r="N47" s="396">
        <v>160000</v>
      </c>
      <c r="O47" s="449">
        <f t="shared" si="0"/>
        <v>160000</v>
      </c>
    </row>
    <row r="48" spans="1:15" ht="12.75" customHeight="1">
      <c r="A48" s="398"/>
      <c r="B48" s="398"/>
      <c r="C48" s="398"/>
      <c r="D48" s="398" t="s">
        <v>841</v>
      </c>
      <c r="E48" s="399">
        <v>0</v>
      </c>
      <c r="F48" s="399">
        <v>0</v>
      </c>
      <c r="G48" s="400">
        <v>0</v>
      </c>
      <c r="H48" s="400">
        <v>0</v>
      </c>
      <c r="I48" s="404">
        <v>40000</v>
      </c>
      <c r="J48" s="404">
        <v>40000</v>
      </c>
      <c r="K48" s="404">
        <v>40000</v>
      </c>
      <c r="L48" s="404">
        <v>40000</v>
      </c>
      <c r="M48" s="405">
        <v>0</v>
      </c>
      <c r="N48" s="399">
        <v>160000</v>
      </c>
      <c r="O48" s="449">
        <f t="shared" si="0"/>
        <v>160000</v>
      </c>
    </row>
    <row r="49" spans="1:15" ht="12.75" customHeight="1">
      <c r="A49" s="395" t="s">
        <v>211</v>
      </c>
      <c r="B49" s="395" t="s">
        <v>102</v>
      </c>
      <c r="C49" s="395" t="s">
        <v>748</v>
      </c>
      <c r="D49" s="395" t="s">
        <v>138</v>
      </c>
      <c r="E49" s="396">
        <v>2584454.77</v>
      </c>
      <c r="F49" s="396">
        <v>2649654.59</v>
      </c>
      <c r="G49" s="397">
        <v>229768</v>
      </c>
      <c r="H49" s="397">
        <v>0</v>
      </c>
      <c r="I49" s="402">
        <v>0</v>
      </c>
      <c r="J49" s="402">
        <v>0</v>
      </c>
      <c r="K49" s="402">
        <v>0</v>
      </c>
      <c r="L49" s="402">
        <v>0</v>
      </c>
      <c r="M49" s="403">
        <v>0</v>
      </c>
      <c r="N49" s="396">
        <v>0</v>
      </c>
      <c r="O49" s="449">
        <f t="shared" si="0"/>
        <v>0</v>
      </c>
    </row>
    <row r="50" spans="1:15" ht="12.75" customHeight="1">
      <c r="A50" s="395" t="s">
        <v>211</v>
      </c>
      <c r="B50" s="395" t="s">
        <v>102</v>
      </c>
      <c r="C50" s="395" t="s">
        <v>31</v>
      </c>
      <c r="D50" s="395" t="s">
        <v>138</v>
      </c>
      <c r="E50" s="396">
        <v>2441</v>
      </c>
      <c r="F50" s="396">
        <v>15006.19</v>
      </c>
      <c r="G50" s="397">
        <v>1768.14</v>
      </c>
      <c r="H50" s="397">
        <v>4201428</v>
      </c>
      <c r="I50" s="402">
        <v>1750000</v>
      </c>
      <c r="J50" s="402">
        <v>2750000</v>
      </c>
      <c r="K50" s="402">
        <v>1800000</v>
      </c>
      <c r="L50" s="402">
        <v>2400000</v>
      </c>
      <c r="M50" s="403">
        <v>500000</v>
      </c>
      <c r="N50" s="396">
        <v>9200000</v>
      </c>
      <c r="O50" s="449">
        <f t="shared" si="0"/>
        <v>9200000</v>
      </c>
    </row>
    <row r="51" spans="1:15" ht="12.75" customHeight="1">
      <c r="A51" s="395" t="s">
        <v>211</v>
      </c>
      <c r="B51" s="395" t="s">
        <v>102</v>
      </c>
      <c r="C51" s="395" t="s">
        <v>768</v>
      </c>
      <c r="D51" s="395" t="s">
        <v>138</v>
      </c>
      <c r="E51" s="396">
        <v>0</v>
      </c>
      <c r="F51" s="396">
        <v>0</v>
      </c>
      <c r="G51" s="397">
        <v>0</v>
      </c>
      <c r="H51" s="397">
        <v>0</v>
      </c>
      <c r="I51" s="402">
        <v>0</v>
      </c>
      <c r="J51" s="402">
        <v>0</v>
      </c>
      <c r="K51" s="402">
        <v>0</v>
      </c>
      <c r="L51" s="402">
        <v>0</v>
      </c>
      <c r="M51" s="403">
        <v>0</v>
      </c>
      <c r="N51" s="396">
        <v>0</v>
      </c>
      <c r="O51" s="449">
        <f t="shared" si="0"/>
        <v>0</v>
      </c>
    </row>
    <row r="52" spans="1:15" ht="12.75" customHeight="1">
      <c r="A52" s="395" t="s">
        <v>211</v>
      </c>
      <c r="B52" s="395" t="s">
        <v>102</v>
      </c>
      <c r="C52" s="395" t="s">
        <v>772</v>
      </c>
      <c r="D52" s="395" t="s">
        <v>138</v>
      </c>
      <c r="E52" s="396">
        <v>0</v>
      </c>
      <c r="F52" s="396">
        <v>0</v>
      </c>
      <c r="G52" s="397">
        <v>2925.83</v>
      </c>
      <c r="H52" s="397">
        <v>0</v>
      </c>
      <c r="I52" s="402">
        <v>0</v>
      </c>
      <c r="J52" s="402">
        <v>0</v>
      </c>
      <c r="K52" s="402">
        <v>0</v>
      </c>
      <c r="L52" s="402">
        <v>0</v>
      </c>
      <c r="M52" s="403">
        <v>0</v>
      </c>
      <c r="N52" s="396">
        <v>0</v>
      </c>
      <c r="O52" s="449">
        <f t="shared" si="0"/>
        <v>0</v>
      </c>
    </row>
    <row r="53" spans="1:15" ht="12.75" customHeight="1">
      <c r="A53" s="395" t="s">
        <v>211</v>
      </c>
      <c r="B53" s="395" t="s">
        <v>102</v>
      </c>
      <c r="C53" s="395" t="s">
        <v>773</v>
      </c>
      <c r="D53" s="395" t="s">
        <v>138</v>
      </c>
      <c r="E53" s="396">
        <v>195</v>
      </c>
      <c r="F53" s="396">
        <v>0</v>
      </c>
      <c r="G53" s="397">
        <v>0</v>
      </c>
      <c r="H53" s="397">
        <v>0</v>
      </c>
      <c r="I53" s="402">
        <v>0</v>
      </c>
      <c r="J53" s="402">
        <v>0</v>
      </c>
      <c r="K53" s="402">
        <v>0</v>
      </c>
      <c r="L53" s="402">
        <v>0</v>
      </c>
      <c r="M53" s="403">
        <v>0</v>
      </c>
      <c r="N53" s="396">
        <v>0</v>
      </c>
      <c r="O53" s="449">
        <f t="shared" si="0"/>
        <v>0</v>
      </c>
    </row>
    <row r="54" spans="1:15" ht="12.75" customHeight="1">
      <c r="A54" s="395" t="s">
        <v>211</v>
      </c>
      <c r="B54" s="395" t="s">
        <v>102</v>
      </c>
      <c r="C54" s="395" t="s">
        <v>774</v>
      </c>
      <c r="D54" s="395" t="s">
        <v>138</v>
      </c>
      <c r="E54" s="396">
        <v>0</v>
      </c>
      <c r="F54" s="396">
        <v>0</v>
      </c>
      <c r="G54" s="397">
        <v>43396.56</v>
      </c>
      <c r="H54" s="397">
        <v>0</v>
      </c>
      <c r="I54" s="402">
        <v>0</v>
      </c>
      <c r="J54" s="402">
        <v>0</v>
      </c>
      <c r="K54" s="402">
        <v>0</v>
      </c>
      <c r="L54" s="402">
        <v>0</v>
      </c>
      <c r="M54" s="403">
        <v>0</v>
      </c>
      <c r="N54" s="396">
        <v>0</v>
      </c>
      <c r="O54" s="449">
        <f t="shared" si="0"/>
        <v>0</v>
      </c>
    </row>
    <row r="55" spans="1:15" ht="12.75" customHeight="1">
      <c r="A55" s="395" t="s">
        <v>211</v>
      </c>
      <c r="B55" s="395" t="s">
        <v>102</v>
      </c>
      <c r="C55" s="395" t="s">
        <v>775</v>
      </c>
      <c r="D55" s="395" t="s">
        <v>138</v>
      </c>
      <c r="E55" s="396">
        <v>80919.5</v>
      </c>
      <c r="F55" s="396">
        <v>3009.54</v>
      </c>
      <c r="G55" s="397">
        <v>398.2</v>
      </c>
      <c r="H55" s="397">
        <v>0</v>
      </c>
      <c r="I55" s="402">
        <v>0</v>
      </c>
      <c r="J55" s="402">
        <v>0</v>
      </c>
      <c r="K55" s="402">
        <v>0</v>
      </c>
      <c r="L55" s="402">
        <v>0</v>
      </c>
      <c r="M55" s="403">
        <v>0</v>
      </c>
      <c r="N55" s="396">
        <v>0</v>
      </c>
      <c r="O55" s="449">
        <f t="shared" si="0"/>
        <v>0</v>
      </c>
    </row>
    <row r="56" spans="1:15" ht="12.75" customHeight="1">
      <c r="A56" s="395" t="s">
        <v>211</v>
      </c>
      <c r="B56" s="395" t="s">
        <v>102</v>
      </c>
      <c r="C56" s="395" t="s">
        <v>777</v>
      </c>
      <c r="D56" s="395" t="s">
        <v>138</v>
      </c>
      <c r="E56" s="396">
        <v>505</v>
      </c>
      <c r="F56" s="396">
        <v>2168</v>
      </c>
      <c r="G56" s="397">
        <v>401.5</v>
      </c>
      <c r="H56" s="397">
        <v>0</v>
      </c>
      <c r="I56" s="402">
        <v>0</v>
      </c>
      <c r="J56" s="402">
        <v>0</v>
      </c>
      <c r="K56" s="402">
        <v>0</v>
      </c>
      <c r="L56" s="402">
        <v>0</v>
      </c>
      <c r="M56" s="403">
        <v>0</v>
      </c>
      <c r="N56" s="396">
        <v>0</v>
      </c>
      <c r="O56" s="449">
        <f t="shared" si="0"/>
        <v>0</v>
      </c>
    </row>
    <row r="57" spans="1:15" ht="12.75" customHeight="1">
      <c r="A57" s="395" t="s">
        <v>211</v>
      </c>
      <c r="B57" s="395" t="s">
        <v>102</v>
      </c>
      <c r="C57" s="395" t="s">
        <v>778</v>
      </c>
      <c r="D57" s="395" t="s">
        <v>138</v>
      </c>
      <c r="E57" s="396">
        <v>70463.100000000006</v>
      </c>
      <c r="F57" s="396">
        <v>0</v>
      </c>
      <c r="G57" s="397">
        <v>41472.22</v>
      </c>
      <c r="H57" s="397">
        <v>0</v>
      </c>
      <c r="I57" s="402">
        <v>0</v>
      </c>
      <c r="J57" s="402">
        <v>0</v>
      </c>
      <c r="K57" s="402">
        <v>0</v>
      </c>
      <c r="L57" s="402">
        <v>0</v>
      </c>
      <c r="M57" s="403">
        <v>0</v>
      </c>
      <c r="N57" s="396">
        <v>0</v>
      </c>
      <c r="O57" s="449">
        <f t="shared" si="0"/>
        <v>0</v>
      </c>
    </row>
    <row r="58" spans="1:15" ht="12.75" customHeight="1">
      <c r="A58" s="395" t="s">
        <v>211</v>
      </c>
      <c r="B58" s="395" t="s">
        <v>102</v>
      </c>
      <c r="C58" s="395" t="s">
        <v>780</v>
      </c>
      <c r="D58" s="395" t="s">
        <v>138</v>
      </c>
      <c r="E58" s="396">
        <v>52072.6</v>
      </c>
      <c r="F58" s="396">
        <v>7917.38</v>
      </c>
      <c r="G58" s="397">
        <v>10806.4</v>
      </c>
      <c r="H58" s="397">
        <v>0</v>
      </c>
      <c r="I58" s="402">
        <v>0</v>
      </c>
      <c r="J58" s="402">
        <v>0</v>
      </c>
      <c r="K58" s="402">
        <v>0</v>
      </c>
      <c r="L58" s="402">
        <v>0</v>
      </c>
      <c r="M58" s="403">
        <v>0</v>
      </c>
      <c r="N58" s="396">
        <v>0</v>
      </c>
      <c r="O58" s="449">
        <f t="shared" si="0"/>
        <v>0</v>
      </c>
    </row>
    <row r="59" spans="1:15" ht="12.75" customHeight="1">
      <c r="A59" s="395" t="s">
        <v>211</v>
      </c>
      <c r="B59" s="395" t="s">
        <v>102</v>
      </c>
      <c r="C59" s="395" t="s">
        <v>785</v>
      </c>
      <c r="D59" s="395" t="s">
        <v>138</v>
      </c>
      <c r="E59" s="396">
        <v>1654</v>
      </c>
      <c r="F59" s="396">
        <v>299.75</v>
      </c>
      <c r="G59" s="397">
        <v>587.02</v>
      </c>
      <c r="H59" s="397">
        <v>0</v>
      </c>
      <c r="I59" s="402">
        <v>0</v>
      </c>
      <c r="J59" s="402">
        <v>0</v>
      </c>
      <c r="K59" s="402">
        <v>0</v>
      </c>
      <c r="L59" s="402">
        <v>0</v>
      </c>
      <c r="M59" s="403">
        <v>0</v>
      </c>
      <c r="N59" s="396">
        <v>0</v>
      </c>
      <c r="O59" s="449">
        <f t="shared" si="0"/>
        <v>0</v>
      </c>
    </row>
    <row r="60" spans="1:15" ht="12.75" customHeight="1">
      <c r="A60" s="395" t="s">
        <v>211</v>
      </c>
      <c r="B60" s="395" t="s">
        <v>102</v>
      </c>
      <c r="C60" s="395" t="s">
        <v>790</v>
      </c>
      <c r="D60" s="395" t="s">
        <v>138</v>
      </c>
      <c r="E60" s="396">
        <v>5400</v>
      </c>
      <c r="F60" s="396">
        <v>1500.35</v>
      </c>
      <c r="G60" s="397">
        <v>0</v>
      </c>
      <c r="H60" s="397">
        <v>0</v>
      </c>
      <c r="I60" s="402">
        <v>0</v>
      </c>
      <c r="J60" s="402">
        <v>0</v>
      </c>
      <c r="K60" s="402">
        <v>0</v>
      </c>
      <c r="L60" s="402">
        <v>0</v>
      </c>
      <c r="M60" s="403">
        <v>0</v>
      </c>
      <c r="N60" s="396">
        <v>0</v>
      </c>
      <c r="O60" s="449">
        <f t="shared" si="0"/>
        <v>0</v>
      </c>
    </row>
    <row r="61" spans="1:15" ht="12.75" customHeight="1">
      <c r="A61" s="395" t="s">
        <v>211</v>
      </c>
      <c r="B61" s="395" t="s">
        <v>102</v>
      </c>
      <c r="C61" s="395" t="s">
        <v>791</v>
      </c>
      <c r="D61" s="395" t="s">
        <v>138</v>
      </c>
      <c r="E61" s="396">
        <v>0</v>
      </c>
      <c r="F61" s="396">
        <v>539356.9</v>
      </c>
      <c r="G61" s="397">
        <v>0</v>
      </c>
      <c r="H61" s="397">
        <v>0</v>
      </c>
      <c r="I61" s="402">
        <v>0</v>
      </c>
      <c r="J61" s="402">
        <v>0</v>
      </c>
      <c r="K61" s="402">
        <v>0</v>
      </c>
      <c r="L61" s="402">
        <v>0</v>
      </c>
      <c r="M61" s="403">
        <v>0</v>
      </c>
      <c r="N61" s="396">
        <v>0</v>
      </c>
      <c r="O61" s="449">
        <f t="shared" si="0"/>
        <v>0</v>
      </c>
    </row>
    <row r="62" spans="1:15" ht="12.75" customHeight="1">
      <c r="A62" s="395" t="s">
        <v>211</v>
      </c>
      <c r="B62" s="395" t="s">
        <v>102</v>
      </c>
      <c r="C62" s="395" t="s">
        <v>792</v>
      </c>
      <c r="D62" s="395" t="s">
        <v>138</v>
      </c>
      <c r="E62" s="396">
        <v>0</v>
      </c>
      <c r="F62" s="396">
        <v>1881.6</v>
      </c>
      <c r="G62" s="397">
        <v>1011.25</v>
      </c>
      <c r="H62" s="397">
        <v>0</v>
      </c>
      <c r="I62" s="402">
        <v>0</v>
      </c>
      <c r="J62" s="402">
        <v>0</v>
      </c>
      <c r="K62" s="402">
        <v>0</v>
      </c>
      <c r="L62" s="402">
        <v>0</v>
      </c>
      <c r="M62" s="403">
        <v>0</v>
      </c>
      <c r="N62" s="396">
        <v>0</v>
      </c>
      <c r="O62" s="449">
        <f t="shared" si="0"/>
        <v>0</v>
      </c>
    </row>
    <row r="63" spans="1:15" ht="12.75" customHeight="1">
      <c r="A63" s="395" t="s">
        <v>211</v>
      </c>
      <c r="B63" s="395" t="s">
        <v>102</v>
      </c>
      <c r="C63" s="395" t="s">
        <v>796</v>
      </c>
      <c r="D63" s="395" t="s">
        <v>138</v>
      </c>
      <c r="E63" s="396">
        <v>43000</v>
      </c>
      <c r="F63" s="396">
        <v>0</v>
      </c>
      <c r="G63" s="397">
        <v>10900</v>
      </c>
      <c r="H63" s="397">
        <v>0</v>
      </c>
      <c r="I63" s="402">
        <v>0</v>
      </c>
      <c r="J63" s="402">
        <v>0</v>
      </c>
      <c r="K63" s="402">
        <v>0</v>
      </c>
      <c r="L63" s="402">
        <v>0</v>
      </c>
      <c r="M63" s="403">
        <v>0</v>
      </c>
      <c r="N63" s="396">
        <v>0</v>
      </c>
      <c r="O63" s="449">
        <f t="shared" si="0"/>
        <v>0</v>
      </c>
    </row>
    <row r="64" spans="1:15" ht="12.75" customHeight="1">
      <c r="A64" s="398"/>
      <c r="B64" s="398"/>
      <c r="C64" s="398"/>
      <c r="D64" s="398" t="s">
        <v>842</v>
      </c>
      <c r="E64" s="399">
        <v>2841104.97</v>
      </c>
      <c r="F64" s="399">
        <v>3220794.3</v>
      </c>
      <c r="G64" s="400">
        <v>343435.12</v>
      </c>
      <c r="H64" s="400">
        <v>4201428</v>
      </c>
      <c r="I64" s="404">
        <v>1750000</v>
      </c>
      <c r="J64" s="404">
        <v>2750000</v>
      </c>
      <c r="K64" s="404">
        <v>1800000</v>
      </c>
      <c r="L64" s="404">
        <v>2400000</v>
      </c>
      <c r="M64" s="405">
        <v>500000</v>
      </c>
      <c r="N64" s="399">
        <v>9200000</v>
      </c>
      <c r="O64" s="449">
        <f t="shared" si="0"/>
        <v>9200000</v>
      </c>
    </row>
    <row r="65" spans="1:15" ht="12.75" customHeight="1">
      <c r="A65" s="407" t="s">
        <v>843</v>
      </c>
      <c r="B65" s="407"/>
      <c r="C65" s="407"/>
      <c r="D65" s="407"/>
      <c r="E65" s="408">
        <f>E64+E48+E46+E44+E42+E40+E37+E33+E10+E7</f>
        <v>2998917</v>
      </c>
      <c r="F65" s="408">
        <f t="shared" ref="F65:N65" si="1">F64+F48+F46+F44+F42+F40+F37+F33+F10+F7</f>
        <v>3407742.3</v>
      </c>
      <c r="G65" s="408">
        <f t="shared" si="1"/>
        <v>555969.2300000001</v>
      </c>
      <c r="H65" s="408">
        <f t="shared" si="1"/>
        <v>5054031</v>
      </c>
      <c r="I65" s="409">
        <f t="shared" si="1"/>
        <v>2390000</v>
      </c>
      <c r="J65" s="409">
        <f t="shared" si="1"/>
        <v>3550000</v>
      </c>
      <c r="K65" s="409">
        <f t="shared" si="1"/>
        <v>14350000</v>
      </c>
      <c r="L65" s="409">
        <f t="shared" si="1"/>
        <v>2900000</v>
      </c>
      <c r="M65" s="409">
        <f t="shared" si="1"/>
        <v>960000</v>
      </c>
      <c r="N65" s="408">
        <f t="shared" si="1"/>
        <v>24150000</v>
      </c>
      <c r="O65" s="449">
        <f t="shared" si="0"/>
        <v>24150000</v>
      </c>
    </row>
    <row r="66" spans="1:15" ht="12.75" customHeight="1">
      <c r="A66" s="395" t="s">
        <v>216</v>
      </c>
      <c r="B66" s="395" t="s">
        <v>46</v>
      </c>
      <c r="C66" s="395" t="s">
        <v>744</v>
      </c>
      <c r="D66" s="395" t="s">
        <v>22</v>
      </c>
      <c r="E66" s="396">
        <v>195</v>
      </c>
      <c r="F66" s="396">
        <v>4805</v>
      </c>
      <c r="G66" s="397">
        <v>0</v>
      </c>
      <c r="H66" s="397">
        <v>0</v>
      </c>
      <c r="I66" s="402">
        <v>0</v>
      </c>
      <c r="J66" s="402">
        <v>0</v>
      </c>
      <c r="K66" s="402">
        <v>0</v>
      </c>
      <c r="L66" s="402">
        <v>0</v>
      </c>
      <c r="M66" s="403">
        <v>0</v>
      </c>
      <c r="N66" s="396">
        <v>0</v>
      </c>
      <c r="O66" s="449">
        <f t="shared" si="0"/>
        <v>0</v>
      </c>
    </row>
    <row r="67" spans="1:15" ht="12.75" customHeight="1">
      <c r="A67" s="395" t="s">
        <v>216</v>
      </c>
      <c r="B67" s="395" t="s">
        <v>46</v>
      </c>
      <c r="C67" s="395" t="s">
        <v>746</v>
      </c>
      <c r="D67" s="395" t="s">
        <v>22</v>
      </c>
      <c r="E67" s="396">
        <v>0</v>
      </c>
      <c r="F67" s="396">
        <v>0</v>
      </c>
      <c r="G67" s="397">
        <v>0</v>
      </c>
      <c r="H67" s="397">
        <v>0</v>
      </c>
      <c r="I67" s="402">
        <v>0</v>
      </c>
      <c r="J67" s="402">
        <v>0</v>
      </c>
      <c r="K67" s="402">
        <v>0</v>
      </c>
      <c r="L67" s="402">
        <v>0</v>
      </c>
      <c r="M67" s="403">
        <v>0</v>
      </c>
      <c r="N67" s="396">
        <v>0</v>
      </c>
      <c r="O67" s="449">
        <f t="shared" ref="O67:O130" si="2">M67+L67+K67+J67+I67</f>
        <v>0</v>
      </c>
    </row>
    <row r="68" spans="1:15" ht="12.75" customHeight="1">
      <c r="A68" s="395" t="s">
        <v>216</v>
      </c>
      <c r="B68" s="395" t="s">
        <v>46</v>
      </c>
      <c r="C68" s="395" t="s">
        <v>748</v>
      </c>
      <c r="D68" s="395" t="s">
        <v>22</v>
      </c>
      <c r="E68" s="396">
        <v>6820</v>
      </c>
      <c r="F68" s="396">
        <v>42713.22</v>
      </c>
      <c r="G68" s="397">
        <v>45670.5</v>
      </c>
      <c r="H68" s="397">
        <v>0</v>
      </c>
      <c r="I68" s="402">
        <v>0</v>
      </c>
      <c r="J68" s="402">
        <v>0</v>
      </c>
      <c r="K68" s="402">
        <v>0</v>
      </c>
      <c r="L68" s="402">
        <v>0</v>
      </c>
      <c r="M68" s="403">
        <v>0</v>
      </c>
      <c r="N68" s="396">
        <v>0</v>
      </c>
      <c r="O68" s="449">
        <f t="shared" si="2"/>
        <v>0</v>
      </c>
    </row>
    <row r="69" spans="1:15" ht="12.75" customHeight="1">
      <c r="A69" s="395" t="s">
        <v>216</v>
      </c>
      <c r="B69" s="395" t="s">
        <v>46</v>
      </c>
      <c r="C69" s="395" t="s">
        <v>31</v>
      </c>
      <c r="D69" s="395" t="s">
        <v>22</v>
      </c>
      <c r="E69" s="396">
        <v>0</v>
      </c>
      <c r="F69" s="396">
        <v>0</v>
      </c>
      <c r="G69" s="397">
        <v>0</v>
      </c>
      <c r="H69" s="397">
        <v>90363</v>
      </c>
      <c r="I69" s="402">
        <v>58334</v>
      </c>
      <c r="J69" s="402">
        <v>58334</v>
      </c>
      <c r="K69" s="402">
        <v>58334</v>
      </c>
      <c r="L69" s="402">
        <v>58334</v>
      </c>
      <c r="M69" s="403">
        <v>58334</v>
      </c>
      <c r="N69" s="396">
        <v>291670</v>
      </c>
      <c r="O69" s="449">
        <f t="shared" si="2"/>
        <v>291670</v>
      </c>
    </row>
    <row r="70" spans="1:15" ht="12.75" customHeight="1">
      <c r="A70" s="395" t="s">
        <v>216</v>
      </c>
      <c r="B70" s="395" t="s">
        <v>46</v>
      </c>
      <c r="C70" s="395" t="s">
        <v>785</v>
      </c>
      <c r="D70" s="395" t="s">
        <v>22</v>
      </c>
      <c r="E70" s="396">
        <v>850</v>
      </c>
      <c r="F70" s="396">
        <v>250</v>
      </c>
      <c r="G70" s="397">
        <v>0</v>
      </c>
      <c r="H70" s="397">
        <v>0</v>
      </c>
      <c r="I70" s="402">
        <v>0</v>
      </c>
      <c r="J70" s="402">
        <v>0</v>
      </c>
      <c r="K70" s="402">
        <v>0</v>
      </c>
      <c r="L70" s="402">
        <v>0</v>
      </c>
      <c r="M70" s="403">
        <v>0</v>
      </c>
      <c r="N70" s="396">
        <v>0</v>
      </c>
      <c r="O70" s="449">
        <f t="shared" si="2"/>
        <v>0</v>
      </c>
    </row>
    <row r="71" spans="1:15" ht="12.75" customHeight="1">
      <c r="A71" s="395" t="s">
        <v>216</v>
      </c>
      <c r="B71" s="395" t="s">
        <v>119</v>
      </c>
      <c r="C71" s="395" t="s">
        <v>744</v>
      </c>
      <c r="D71" s="395" t="s">
        <v>22</v>
      </c>
      <c r="E71" s="396">
        <v>195</v>
      </c>
      <c r="F71" s="396">
        <v>2403.4699999999998</v>
      </c>
      <c r="G71" s="397">
        <v>0</v>
      </c>
      <c r="H71" s="397">
        <v>0</v>
      </c>
      <c r="I71" s="402">
        <v>0</v>
      </c>
      <c r="J71" s="402">
        <v>0</v>
      </c>
      <c r="K71" s="402">
        <v>0</v>
      </c>
      <c r="L71" s="402">
        <v>0</v>
      </c>
      <c r="M71" s="403">
        <v>0</v>
      </c>
      <c r="N71" s="396">
        <v>0</v>
      </c>
      <c r="O71" s="449">
        <f t="shared" si="2"/>
        <v>0</v>
      </c>
    </row>
    <row r="72" spans="1:15" ht="12.75" customHeight="1">
      <c r="A72" s="395" t="s">
        <v>216</v>
      </c>
      <c r="B72" s="395" t="s">
        <v>119</v>
      </c>
      <c r="C72" s="395" t="s">
        <v>746</v>
      </c>
      <c r="D72" s="395" t="s">
        <v>22</v>
      </c>
      <c r="E72" s="396">
        <v>0</v>
      </c>
      <c r="F72" s="396">
        <v>0</v>
      </c>
      <c r="G72" s="397">
        <v>0</v>
      </c>
      <c r="H72" s="397">
        <v>0</v>
      </c>
      <c r="I72" s="402">
        <v>0</v>
      </c>
      <c r="J72" s="402">
        <v>0</v>
      </c>
      <c r="K72" s="402">
        <v>0</v>
      </c>
      <c r="L72" s="402">
        <v>0</v>
      </c>
      <c r="M72" s="403">
        <v>0</v>
      </c>
      <c r="N72" s="396">
        <v>0</v>
      </c>
      <c r="O72" s="449">
        <f t="shared" si="2"/>
        <v>0</v>
      </c>
    </row>
    <row r="73" spans="1:15" ht="12.75" customHeight="1">
      <c r="A73" s="395" t="s">
        <v>216</v>
      </c>
      <c r="B73" s="395" t="s">
        <v>119</v>
      </c>
      <c r="C73" s="395" t="s">
        <v>748</v>
      </c>
      <c r="D73" s="395" t="s">
        <v>22</v>
      </c>
      <c r="E73" s="396">
        <v>76630.289999999994</v>
      </c>
      <c r="F73" s="396">
        <v>47997.16</v>
      </c>
      <c r="G73" s="397">
        <v>55433.599999999999</v>
      </c>
      <c r="H73" s="397">
        <v>0</v>
      </c>
      <c r="I73" s="402">
        <v>0</v>
      </c>
      <c r="J73" s="402">
        <v>0</v>
      </c>
      <c r="K73" s="402">
        <v>0</v>
      </c>
      <c r="L73" s="402">
        <v>0</v>
      </c>
      <c r="M73" s="403">
        <v>0</v>
      </c>
      <c r="N73" s="396">
        <v>0</v>
      </c>
      <c r="O73" s="449">
        <f t="shared" si="2"/>
        <v>0</v>
      </c>
    </row>
    <row r="74" spans="1:15" ht="12.75" customHeight="1">
      <c r="A74" s="395" t="s">
        <v>216</v>
      </c>
      <c r="B74" s="395" t="s">
        <v>119</v>
      </c>
      <c r="C74" s="395" t="s">
        <v>31</v>
      </c>
      <c r="D74" s="395" t="s">
        <v>22</v>
      </c>
      <c r="E74" s="396">
        <v>7500</v>
      </c>
      <c r="F74" s="396">
        <v>7500</v>
      </c>
      <c r="G74" s="397">
        <v>6669</v>
      </c>
      <c r="H74" s="397">
        <v>123250</v>
      </c>
      <c r="I74" s="402">
        <v>58333</v>
      </c>
      <c r="J74" s="402">
        <v>58333</v>
      </c>
      <c r="K74" s="402">
        <v>58333</v>
      </c>
      <c r="L74" s="402">
        <v>58333</v>
      </c>
      <c r="M74" s="403">
        <v>58333</v>
      </c>
      <c r="N74" s="396">
        <v>291665</v>
      </c>
      <c r="O74" s="449">
        <f t="shared" si="2"/>
        <v>291665</v>
      </c>
    </row>
    <row r="75" spans="1:15" ht="12.75" customHeight="1">
      <c r="A75" s="395" t="s">
        <v>216</v>
      </c>
      <c r="B75" s="395" t="s">
        <v>119</v>
      </c>
      <c r="C75" s="395" t="s">
        <v>782</v>
      </c>
      <c r="D75" s="395" t="s">
        <v>22</v>
      </c>
      <c r="E75" s="396">
        <v>86.5</v>
      </c>
      <c r="F75" s="396">
        <v>0</v>
      </c>
      <c r="G75" s="397">
        <v>0</v>
      </c>
      <c r="H75" s="397">
        <v>0</v>
      </c>
      <c r="I75" s="402">
        <v>0</v>
      </c>
      <c r="J75" s="402">
        <v>0</v>
      </c>
      <c r="K75" s="402">
        <v>0</v>
      </c>
      <c r="L75" s="402">
        <v>0</v>
      </c>
      <c r="M75" s="403">
        <v>0</v>
      </c>
      <c r="N75" s="396">
        <v>0</v>
      </c>
      <c r="O75" s="449">
        <f t="shared" si="2"/>
        <v>0</v>
      </c>
    </row>
    <row r="76" spans="1:15" ht="12.75" customHeight="1">
      <c r="A76" s="395" t="s">
        <v>216</v>
      </c>
      <c r="B76" s="395" t="s">
        <v>89</v>
      </c>
      <c r="C76" s="395" t="s">
        <v>744</v>
      </c>
      <c r="D76" s="395" t="s">
        <v>22</v>
      </c>
      <c r="E76" s="396">
        <v>195</v>
      </c>
      <c r="F76" s="396">
        <v>2403.4699999999998</v>
      </c>
      <c r="G76" s="397">
        <v>0</v>
      </c>
      <c r="H76" s="397">
        <v>0</v>
      </c>
      <c r="I76" s="402">
        <v>0</v>
      </c>
      <c r="J76" s="402">
        <v>0</v>
      </c>
      <c r="K76" s="402">
        <v>0</v>
      </c>
      <c r="L76" s="402">
        <v>0</v>
      </c>
      <c r="M76" s="403">
        <v>0</v>
      </c>
      <c r="N76" s="396">
        <v>0</v>
      </c>
      <c r="O76" s="449">
        <f t="shared" si="2"/>
        <v>0</v>
      </c>
    </row>
    <row r="77" spans="1:15" ht="12.75" customHeight="1">
      <c r="A77" s="395" t="s">
        <v>216</v>
      </c>
      <c r="B77" s="395" t="s">
        <v>89</v>
      </c>
      <c r="C77" s="395" t="s">
        <v>746</v>
      </c>
      <c r="D77" s="395" t="s">
        <v>22</v>
      </c>
      <c r="E77" s="396">
        <v>0</v>
      </c>
      <c r="F77" s="396">
        <v>0</v>
      </c>
      <c r="G77" s="397">
        <v>0</v>
      </c>
      <c r="H77" s="397">
        <v>0</v>
      </c>
      <c r="I77" s="402">
        <v>0</v>
      </c>
      <c r="J77" s="402">
        <v>0</v>
      </c>
      <c r="K77" s="402">
        <v>0</v>
      </c>
      <c r="L77" s="402">
        <v>0</v>
      </c>
      <c r="M77" s="403">
        <v>0</v>
      </c>
      <c r="N77" s="396">
        <v>0</v>
      </c>
      <c r="O77" s="449">
        <f t="shared" si="2"/>
        <v>0</v>
      </c>
    </row>
    <row r="78" spans="1:15" ht="12.75" customHeight="1">
      <c r="A78" s="395" t="s">
        <v>216</v>
      </c>
      <c r="B78" s="395" t="s">
        <v>89</v>
      </c>
      <c r="C78" s="395" t="s">
        <v>748</v>
      </c>
      <c r="D78" s="395" t="s">
        <v>22</v>
      </c>
      <c r="E78" s="396">
        <v>9082.39</v>
      </c>
      <c r="F78" s="396">
        <v>32639.55</v>
      </c>
      <c r="G78" s="397">
        <v>48573.81</v>
      </c>
      <c r="H78" s="397">
        <v>0</v>
      </c>
      <c r="I78" s="402">
        <v>0</v>
      </c>
      <c r="J78" s="402">
        <v>0</v>
      </c>
      <c r="K78" s="402">
        <v>0</v>
      </c>
      <c r="L78" s="402">
        <v>0</v>
      </c>
      <c r="M78" s="403">
        <v>0</v>
      </c>
      <c r="N78" s="396">
        <v>0</v>
      </c>
      <c r="O78" s="449">
        <f t="shared" si="2"/>
        <v>0</v>
      </c>
    </row>
    <row r="79" spans="1:15" ht="12.75" customHeight="1">
      <c r="A79" s="395" t="s">
        <v>216</v>
      </c>
      <c r="B79" s="395" t="s">
        <v>89</v>
      </c>
      <c r="C79" s="395" t="s">
        <v>31</v>
      </c>
      <c r="D79" s="395" t="s">
        <v>22</v>
      </c>
      <c r="E79" s="396">
        <v>0</v>
      </c>
      <c r="F79" s="396">
        <v>3200</v>
      </c>
      <c r="G79" s="397">
        <v>0</v>
      </c>
      <c r="H79" s="397">
        <v>93169</v>
      </c>
      <c r="I79" s="402">
        <v>58333</v>
      </c>
      <c r="J79" s="402">
        <v>58333</v>
      </c>
      <c r="K79" s="402">
        <v>58333</v>
      </c>
      <c r="L79" s="402">
        <v>58333</v>
      </c>
      <c r="M79" s="403">
        <v>58333</v>
      </c>
      <c r="N79" s="396">
        <v>291665</v>
      </c>
      <c r="O79" s="449">
        <f t="shared" si="2"/>
        <v>291665</v>
      </c>
    </row>
    <row r="80" spans="1:15" ht="12.75" customHeight="1">
      <c r="A80" s="398"/>
      <c r="B80" s="398"/>
      <c r="C80" s="398"/>
      <c r="D80" s="398" t="s">
        <v>844</v>
      </c>
      <c r="E80" s="399">
        <v>101554.18</v>
      </c>
      <c r="F80" s="399">
        <v>143911.87</v>
      </c>
      <c r="G80" s="400">
        <v>156346.91</v>
      </c>
      <c r="H80" s="400">
        <v>306782</v>
      </c>
      <c r="I80" s="404">
        <v>175000</v>
      </c>
      <c r="J80" s="404">
        <v>175000</v>
      </c>
      <c r="K80" s="404">
        <v>175000</v>
      </c>
      <c r="L80" s="404">
        <v>175000</v>
      </c>
      <c r="M80" s="405">
        <v>175000</v>
      </c>
      <c r="N80" s="399">
        <v>875000</v>
      </c>
      <c r="O80" s="449">
        <f t="shared" si="2"/>
        <v>875000</v>
      </c>
    </row>
    <row r="81" spans="1:15" ht="12.75" customHeight="1">
      <c r="A81" s="407" t="s">
        <v>845</v>
      </c>
      <c r="B81" s="407"/>
      <c r="C81" s="407"/>
      <c r="D81" s="407"/>
      <c r="E81" s="408">
        <v>101554.18</v>
      </c>
      <c r="F81" s="408">
        <v>143911.87</v>
      </c>
      <c r="G81" s="410">
        <v>156346.91</v>
      </c>
      <c r="H81" s="410">
        <v>306782</v>
      </c>
      <c r="I81" s="409">
        <v>175000</v>
      </c>
      <c r="J81" s="409">
        <v>175000</v>
      </c>
      <c r="K81" s="409">
        <v>175000</v>
      </c>
      <c r="L81" s="409">
        <v>175000</v>
      </c>
      <c r="M81" s="411">
        <v>175000</v>
      </c>
      <c r="N81" s="408">
        <v>875000</v>
      </c>
      <c r="O81" s="449">
        <f t="shared" si="2"/>
        <v>875000</v>
      </c>
    </row>
    <row r="82" spans="1:15" ht="12.75" customHeight="1">
      <c r="A82" s="395" t="s">
        <v>230</v>
      </c>
      <c r="B82" s="395" t="s">
        <v>18</v>
      </c>
      <c r="C82" s="395" t="s">
        <v>747</v>
      </c>
      <c r="D82" s="395" t="s">
        <v>21</v>
      </c>
      <c r="E82" s="396">
        <v>1000</v>
      </c>
      <c r="F82" s="396">
        <v>0</v>
      </c>
      <c r="G82" s="397">
        <v>0</v>
      </c>
      <c r="H82" s="397">
        <v>0</v>
      </c>
      <c r="I82" s="402">
        <v>0</v>
      </c>
      <c r="J82" s="402">
        <v>0</v>
      </c>
      <c r="K82" s="402">
        <v>0</v>
      </c>
      <c r="L82" s="402">
        <v>0</v>
      </c>
      <c r="M82" s="403">
        <v>0</v>
      </c>
      <c r="N82" s="396">
        <v>0</v>
      </c>
      <c r="O82" s="449">
        <f t="shared" si="2"/>
        <v>0</v>
      </c>
    </row>
    <row r="83" spans="1:15" ht="12.75" customHeight="1">
      <c r="A83" s="395" t="s">
        <v>230</v>
      </c>
      <c r="B83" s="395" t="s">
        <v>18</v>
      </c>
      <c r="C83" s="395" t="s">
        <v>31</v>
      </c>
      <c r="D83" s="395" t="s">
        <v>21</v>
      </c>
      <c r="E83" s="396">
        <v>1867.44</v>
      </c>
      <c r="F83" s="396">
        <v>2940.85</v>
      </c>
      <c r="G83" s="397">
        <v>1615.94</v>
      </c>
      <c r="H83" s="397">
        <v>25000</v>
      </c>
      <c r="I83" s="402">
        <v>25000</v>
      </c>
      <c r="J83" s="402">
        <v>25000</v>
      </c>
      <c r="K83" s="402">
        <v>25000</v>
      </c>
      <c r="L83" s="402">
        <v>25000</v>
      </c>
      <c r="M83" s="403">
        <v>25000</v>
      </c>
      <c r="N83" s="396">
        <v>125000</v>
      </c>
      <c r="O83" s="449">
        <f t="shared" si="2"/>
        <v>125000</v>
      </c>
    </row>
    <row r="84" spans="1:15" ht="12.75" customHeight="1">
      <c r="A84" s="395" t="s">
        <v>230</v>
      </c>
      <c r="B84" s="395" t="s">
        <v>18</v>
      </c>
      <c r="C84" s="395" t="s">
        <v>768</v>
      </c>
      <c r="D84" s="395" t="s">
        <v>21</v>
      </c>
      <c r="E84" s="396">
        <v>0</v>
      </c>
      <c r="F84" s="396">
        <v>1386</v>
      </c>
      <c r="G84" s="397">
        <v>0</v>
      </c>
      <c r="H84" s="397">
        <v>0</v>
      </c>
      <c r="I84" s="402">
        <v>0</v>
      </c>
      <c r="J84" s="402">
        <v>0</v>
      </c>
      <c r="K84" s="402">
        <v>0</v>
      </c>
      <c r="L84" s="402">
        <v>0</v>
      </c>
      <c r="M84" s="403">
        <v>0</v>
      </c>
      <c r="N84" s="396">
        <v>0</v>
      </c>
      <c r="O84" s="449">
        <f t="shared" si="2"/>
        <v>0</v>
      </c>
    </row>
    <row r="85" spans="1:15" ht="12.75" customHeight="1">
      <c r="A85" s="395" t="s">
        <v>230</v>
      </c>
      <c r="B85" s="395" t="s">
        <v>18</v>
      </c>
      <c r="C85" s="395" t="s">
        <v>782</v>
      </c>
      <c r="D85" s="395" t="s">
        <v>21</v>
      </c>
      <c r="E85" s="396">
        <v>52.5</v>
      </c>
      <c r="F85" s="396">
        <v>0</v>
      </c>
      <c r="G85" s="397">
        <v>55.5</v>
      </c>
      <c r="H85" s="397">
        <v>0</v>
      </c>
      <c r="I85" s="402">
        <v>0</v>
      </c>
      <c r="J85" s="402">
        <v>0</v>
      </c>
      <c r="K85" s="402">
        <v>0</v>
      </c>
      <c r="L85" s="402">
        <v>0</v>
      </c>
      <c r="M85" s="403">
        <v>0</v>
      </c>
      <c r="N85" s="396">
        <v>0</v>
      </c>
      <c r="O85" s="449">
        <f t="shared" si="2"/>
        <v>0</v>
      </c>
    </row>
    <row r="86" spans="1:15" ht="12.75" customHeight="1">
      <c r="A86" s="395" t="s">
        <v>230</v>
      </c>
      <c r="B86" s="395" t="s">
        <v>18</v>
      </c>
      <c r="C86" s="395" t="s">
        <v>785</v>
      </c>
      <c r="D86" s="395" t="s">
        <v>21</v>
      </c>
      <c r="E86" s="396">
        <v>0</v>
      </c>
      <c r="F86" s="396">
        <v>87.38</v>
      </c>
      <c r="G86" s="397">
        <v>0</v>
      </c>
      <c r="H86" s="397">
        <v>0</v>
      </c>
      <c r="I86" s="402">
        <v>0</v>
      </c>
      <c r="J86" s="402">
        <v>0</v>
      </c>
      <c r="K86" s="402">
        <v>0</v>
      </c>
      <c r="L86" s="402">
        <v>0</v>
      </c>
      <c r="M86" s="403">
        <v>0</v>
      </c>
      <c r="N86" s="396">
        <v>0</v>
      </c>
      <c r="O86" s="449">
        <f t="shared" si="2"/>
        <v>0</v>
      </c>
    </row>
    <row r="87" spans="1:15" ht="12.75" customHeight="1">
      <c r="A87" s="398"/>
      <c r="B87" s="398"/>
      <c r="C87" s="398"/>
      <c r="D87" s="398" t="s">
        <v>846</v>
      </c>
      <c r="E87" s="399">
        <v>2919.94</v>
      </c>
      <c r="F87" s="399">
        <v>4414.2299999999996</v>
      </c>
      <c r="G87" s="400">
        <v>1671.44</v>
      </c>
      <c r="H87" s="400">
        <v>25000</v>
      </c>
      <c r="I87" s="404">
        <v>25000</v>
      </c>
      <c r="J87" s="404">
        <v>25000</v>
      </c>
      <c r="K87" s="404">
        <v>25000</v>
      </c>
      <c r="L87" s="404">
        <v>25000</v>
      </c>
      <c r="M87" s="405">
        <v>25000</v>
      </c>
      <c r="N87" s="399">
        <v>125000</v>
      </c>
      <c r="O87" s="449">
        <f t="shared" si="2"/>
        <v>125000</v>
      </c>
    </row>
    <row r="88" spans="1:15" ht="12.75" customHeight="1">
      <c r="A88" s="395" t="s">
        <v>230</v>
      </c>
      <c r="B88" s="395" t="s">
        <v>19</v>
      </c>
      <c r="C88" s="395" t="s">
        <v>31</v>
      </c>
      <c r="D88" s="395" t="s">
        <v>5</v>
      </c>
      <c r="E88" s="396">
        <v>0</v>
      </c>
      <c r="F88" s="396">
        <v>0</v>
      </c>
      <c r="G88" s="397">
        <v>0</v>
      </c>
      <c r="H88" s="397">
        <v>25000</v>
      </c>
      <c r="I88" s="402">
        <v>35000</v>
      </c>
      <c r="J88" s="402">
        <v>35000</v>
      </c>
      <c r="K88" s="402">
        <v>35000</v>
      </c>
      <c r="L88" s="402">
        <v>35000</v>
      </c>
      <c r="M88" s="403">
        <v>35000</v>
      </c>
      <c r="N88" s="396">
        <v>175000</v>
      </c>
      <c r="O88" s="449">
        <f t="shared" si="2"/>
        <v>175000</v>
      </c>
    </row>
    <row r="89" spans="1:15" ht="12.75" customHeight="1">
      <c r="A89" s="395" t="s">
        <v>230</v>
      </c>
      <c r="B89" s="395" t="s">
        <v>19</v>
      </c>
      <c r="C89" s="395" t="s">
        <v>780</v>
      </c>
      <c r="D89" s="395" t="s">
        <v>5</v>
      </c>
      <c r="E89" s="396">
        <v>247.31</v>
      </c>
      <c r="F89" s="396">
        <v>0</v>
      </c>
      <c r="G89" s="397">
        <v>0</v>
      </c>
      <c r="H89" s="397">
        <v>0</v>
      </c>
      <c r="I89" s="402">
        <v>0</v>
      </c>
      <c r="J89" s="402">
        <v>0</v>
      </c>
      <c r="K89" s="402">
        <v>0</v>
      </c>
      <c r="L89" s="402">
        <v>0</v>
      </c>
      <c r="M89" s="403">
        <v>0</v>
      </c>
      <c r="N89" s="396">
        <v>0</v>
      </c>
      <c r="O89" s="449">
        <f t="shared" si="2"/>
        <v>0</v>
      </c>
    </row>
    <row r="90" spans="1:15" ht="12.75" customHeight="1">
      <c r="A90" s="395" t="s">
        <v>230</v>
      </c>
      <c r="B90" s="395" t="s">
        <v>19</v>
      </c>
      <c r="C90" s="395" t="s">
        <v>784</v>
      </c>
      <c r="D90" s="395" t="s">
        <v>5</v>
      </c>
      <c r="E90" s="396">
        <v>0</v>
      </c>
      <c r="F90" s="396">
        <v>5750</v>
      </c>
      <c r="G90" s="397">
        <v>6000</v>
      </c>
      <c r="H90" s="397">
        <v>0</v>
      </c>
      <c r="I90" s="402">
        <v>0</v>
      </c>
      <c r="J90" s="402">
        <v>0</v>
      </c>
      <c r="K90" s="402">
        <v>0</v>
      </c>
      <c r="L90" s="402">
        <v>0</v>
      </c>
      <c r="M90" s="403">
        <v>0</v>
      </c>
      <c r="N90" s="396">
        <v>0</v>
      </c>
      <c r="O90" s="449">
        <f t="shared" si="2"/>
        <v>0</v>
      </c>
    </row>
    <row r="91" spans="1:15" ht="12.75" customHeight="1">
      <c r="A91" s="395" t="s">
        <v>230</v>
      </c>
      <c r="B91" s="395" t="s">
        <v>539</v>
      </c>
      <c r="C91" s="395" t="s">
        <v>31</v>
      </c>
      <c r="D91" s="395" t="s">
        <v>5</v>
      </c>
      <c r="E91" s="396">
        <v>0</v>
      </c>
      <c r="F91" s="396">
        <v>0</v>
      </c>
      <c r="G91" s="397">
        <v>0</v>
      </c>
      <c r="H91" s="397">
        <v>0</v>
      </c>
      <c r="I91" s="402">
        <v>0</v>
      </c>
      <c r="J91" s="402">
        <v>0</v>
      </c>
      <c r="K91" s="402">
        <v>0</v>
      </c>
      <c r="L91" s="402">
        <v>0</v>
      </c>
      <c r="M91" s="403">
        <v>0</v>
      </c>
      <c r="N91" s="396">
        <v>0</v>
      </c>
      <c r="O91" s="449">
        <f t="shared" si="2"/>
        <v>0</v>
      </c>
    </row>
    <row r="92" spans="1:15" ht="12.75" customHeight="1">
      <c r="A92" s="395" t="s">
        <v>230</v>
      </c>
      <c r="B92" s="395" t="s">
        <v>539</v>
      </c>
      <c r="C92" s="395" t="s">
        <v>784</v>
      </c>
      <c r="D92" s="395" t="s">
        <v>5</v>
      </c>
      <c r="E92" s="396">
        <v>0</v>
      </c>
      <c r="F92" s="396">
        <v>18975</v>
      </c>
      <c r="G92" s="397">
        <v>16950</v>
      </c>
      <c r="H92" s="397">
        <v>0</v>
      </c>
      <c r="I92" s="402">
        <v>0</v>
      </c>
      <c r="J92" s="402">
        <v>0</v>
      </c>
      <c r="K92" s="402">
        <v>0</v>
      </c>
      <c r="L92" s="402">
        <v>0</v>
      </c>
      <c r="M92" s="403">
        <v>0</v>
      </c>
      <c r="N92" s="396">
        <v>0</v>
      </c>
      <c r="O92" s="449">
        <f t="shared" si="2"/>
        <v>0</v>
      </c>
    </row>
    <row r="93" spans="1:15" ht="12.75" customHeight="1">
      <c r="A93" s="398"/>
      <c r="B93" s="398"/>
      <c r="C93" s="398"/>
      <c r="D93" s="398" t="s">
        <v>847</v>
      </c>
      <c r="E93" s="399">
        <v>247.31</v>
      </c>
      <c r="F93" s="399">
        <v>24725</v>
      </c>
      <c r="G93" s="400">
        <v>22950</v>
      </c>
      <c r="H93" s="400">
        <v>25000</v>
      </c>
      <c r="I93" s="404">
        <v>35000</v>
      </c>
      <c r="J93" s="404">
        <v>35000</v>
      </c>
      <c r="K93" s="404">
        <v>35000</v>
      </c>
      <c r="L93" s="404">
        <v>35000</v>
      </c>
      <c r="M93" s="405">
        <v>35000</v>
      </c>
      <c r="N93" s="399">
        <v>175000</v>
      </c>
      <c r="O93" s="449">
        <f t="shared" si="2"/>
        <v>175000</v>
      </c>
    </row>
    <row r="94" spans="1:15" ht="12.75" customHeight="1">
      <c r="A94" s="395" t="s">
        <v>230</v>
      </c>
      <c r="B94" s="395" t="s">
        <v>35</v>
      </c>
      <c r="C94" s="395" t="s">
        <v>745</v>
      </c>
      <c r="D94" s="395" t="s">
        <v>38</v>
      </c>
      <c r="E94" s="396">
        <v>0.93</v>
      </c>
      <c r="F94" s="396">
        <v>0</v>
      </c>
      <c r="G94" s="397">
        <v>0</v>
      </c>
      <c r="H94" s="397">
        <v>0</v>
      </c>
      <c r="I94" s="402">
        <v>0</v>
      </c>
      <c r="J94" s="402">
        <v>0</v>
      </c>
      <c r="K94" s="402">
        <v>0</v>
      </c>
      <c r="L94" s="402">
        <v>0</v>
      </c>
      <c r="M94" s="403">
        <v>0</v>
      </c>
      <c r="N94" s="396">
        <v>0</v>
      </c>
      <c r="O94" s="449">
        <f t="shared" si="2"/>
        <v>0</v>
      </c>
    </row>
    <row r="95" spans="1:15" ht="12.75" customHeight="1">
      <c r="A95" s="395" t="s">
        <v>230</v>
      </c>
      <c r="B95" s="395" t="s">
        <v>35</v>
      </c>
      <c r="C95" s="395" t="s">
        <v>31</v>
      </c>
      <c r="D95" s="395" t="s">
        <v>38</v>
      </c>
      <c r="E95" s="396">
        <v>0</v>
      </c>
      <c r="F95" s="396">
        <v>0</v>
      </c>
      <c r="G95" s="397">
        <v>0</v>
      </c>
      <c r="H95" s="397">
        <v>190000</v>
      </c>
      <c r="I95" s="402">
        <v>190000</v>
      </c>
      <c r="J95" s="402">
        <v>190000</v>
      </c>
      <c r="K95" s="402">
        <v>190000</v>
      </c>
      <c r="L95" s="402">
        <v>190000</v>
      </c>
      <c r="M95" s="403">
        <v>190000</v>
      </c>
      <c r="N95" s="396">
        <v>950000</v>
      </c>
      <c r="O95" s="449">
        <f t="shared" si="2"/>
        <v>950000</v>
      </c>
    </row>
    <row r="96" spans="1:15" ht="12.75" customHeight="1">
      <c r="A96" s="395" t="s">
        <v>230</v>
      </c>
      <c r="B96" s="395" t="s">
        <v>35</v>
      </c>
      <c r="C96" s="395" t="s">
        <v>783</v>
      </c>
      <c r="D96" s="395" t="s">
        <v>38</v>
      </c>
      <c r="E96" s="396">
        <v>34259.79</v>
      </c>
      <c r="F96" s="396">
        <v>13720.82</v>
      </c>
      <c r="G96" s="397">
        <v>0</v>
      </c>
      <c r="H96" s="397">
        <v>0</v>
      </c>
      <c r="I96" s="402">
        <v>0</v>
      </c>
      <c r="J96" s="402">
        <v>0</v>
      </c>
      <c r="K96" s="402">
        <v>0</v>
      </c>
      <c r="L96" s="402">
        <v>0</v>
      </c>
      <c r="M96" s="403">
        <v>0</v>
      </c>
      <c r="N96" s="396">
        <v>0</v>
      </c>
      <c r="O96" s="449">
        <f t="shared" si="2"/>
        <v>0</v>
      </c>
    </row>
    <row r="97" spans="1:15" ht="12.75" customHeight="1">
      <c r="A97" s="395" t="s">
        <v>230</v>
      </c>
      <c r="B97" s="395" t="s">
        <v>35</v>
      </c>
      <c r="C97" s="395" t="s">
        <v>784</v>
      </c>
      <c r="D97" s="395" t="s">
        <v>38</v>
      </c>
      <c r="E97" s="396">
        <v>79998.149999999994</v>
      </c>
      <c r="F97" s="396">
        <v>96172.46</v>
      </c>
      <c r="G97" s="397">
        <v>107578.21</v>
      </c>
      <c r="H97" s="397">
        <v>0</v>
      </c>
      <c r="I97" s="402">
        <v>0</v>
      </c>
      <c r="J97" s="402">
        <v>0</v>
      </c>
      <c r="K97" s="402">
        <v>0</v>
      </c>
      <c r="L97" s="402">
        <v>0</v>
      </c>
      <c r="M97" s="403">
        <v>0</v>
      </c>
      <c r="N97" s="396">
        <v>0</v>
      </c>
      <c r="O97" s="449">
        <f t="shared" si="2"/>
        <v>0</v>
      </c>
    </row>
    <row r="98" spans="1:15" ht="12.75" customHeight="1">
      <c r="A98" s="395" t="s">
        <v>230</v>
      </c>
      <c r="B98" s="395" t="s">
        <v>35</v>
      </c>
      <c r="C98" s="395" t="s">
        <v>785</v>
      </c>
      <c r="D98" s="395" t="s">
        <v>38</v>
      </c>
      <c r="E98" s="396">
        <v>0</v>
      </c>
      <c r="F98" s="396">
        <v>26.2</v>
      </c>
      <c r="G98" s="397">
        <v>0</v>
      </c>
      <c r="H98" s="397">
        <v>0</v>
      </c>
      <c r="I98" s="402">
        <v>0</v>
      </c>
      <c r="J98" s="402">
        <v>0</v>
      </c>
      <c r="K98" s="402">
        <v>0</v>
      </c>
      <c r="L98" s="402">
        <v>0</v>
      </c>
      <c r="M98" s="403">
        <v>0</v>
      </c>
      <c r="N98" s="396">
        <v>0</v>
      </c>
      <c r="O98" s="449">
        <f t="shared" si="2"/>
        <v>0</v>
      </c>
    </row>
    <row r="99" spans="1:15" ht="12.75" customHeight="1">
      <c r="A99" s="395" t="s">
        <v>230</v>
      </c>
      <c r="B99" s="395" t="s">
        <v>540</v>
      </c>
      <c r="C99" s="395" t="s">
        <v>31</v>
      </c>
      <c r="D99" s="395" t="s">
        <v>38</v>
      </c>
      <c r="E99" s="396">
        <v>0</v>
      </c>
      <c r="F99" s="396">
        <v>0</v>
      </c>
      <c r="G99" s="397">
        <v>0</v>
      </c>
      <c r="H99" s="397">
        <v>0</v>
      </c>
      <c r="I99" s="402">
        <v>0</v>
      </c>
      <c r="J99" s="402">
        <v>0</v>
      </c>
      <c r="K99" s="402">
        <v>0</v>
      </c>
      <c r="L99" s="402">
        <v>0</v>
      </c>
      <c r="M99" s="403">
        <v>0</v>
      </c>
      <c r="N99" s="396">
        <v>0</v>
      </c>
      <c r="O99" s="449">
        <f t="shared" si="2"/>
        <v>0</v>
      </c>
    </row>
    <row r="100" spans="1:15" ht="12.75" customHeight="1">
      <c r="A100" s="395" t="s">
        <v>230</v>
      </c>
      <c r="B100" s="395" t="s">
        <v>540</v>
      </c>
      <c r="C100" s="395" t="s">
        <v>783</v>
      </c>
      <c r="D100" s="395" t="s">
        <v>38</v>
      </c>
      <c r="E100" s="396">
        <v>16242.64</v>
      </c>
      <c r="F100" s="396">
        <v>6525.64</v>
      </c>
      <c r="G100" s="397">
        <v>0</v>
      </c>
      <c r="H100" s="397">
        <v>0</v>
      </c>
      <c r="I100" s="402">
        <v>0</v>
      </c>
      <c r="J100" s="402">
        <v>0</v>
      </c>
      <c r="K100" s="402">
        <v>0</v>
      </c>
      <c r="L100" s="402">
        <v>0</v>
      </c>
      <c r="M100" s="403">
        <v>0</v>
      </c>
      <c r="N100" s="396">
        <v>0</v>
      </c>
      <c r="O100" s="449">
        <f t="shared" si="2"/>
        <v>0</v>
      </c>
    </row>
    <row r="101" spans="1:15" ht="12.75" customHeight="1">
      <c r="A101" s="395" t="s">
        <v>230</v>
      </c>
      <c r="B101" s="395" t="s">
        <v>540</v>
      </c>
      <c r="C101" s="395" t="s">
        <v>784</v>
      </c>
      <c r="D101" s="395" t="s">
        <v>38</v>
      </c>
      <c r="E101" s="396">
        <v>32599.759999999998</v>
      </c>
      <c r="F101" s="396">
        <v>20322.400000000001</v>
      </c>
      <c r="G101" s="397">
        <v>51026.82</v>
      </c>
      <c r="H101" s="397">
        <v>0</v>
      </c>
      <c r="I101" s="402">
        <v>0</v>
      </c>
      <c r="J101" s="402">
        <v>0</v>
      </c>
      <c r="K101" s="402">
        <v>0</v>
      </c>
      <c r="L101" s="402">
        <v>0</v>
      </c>
      <c r="M101" s="403">
        <v>0</v>
      </c>
      <c r="N101" s="396">
        <v>0</v>
      </c>
      <c r="O101" s="449">
        <f t="shared" si="2"/>
        <v>0</v>
      </c>
    </row>
    <row r="102" spans="1:15" ht="12.75" customHeight="1">
      <c r="A102" s="398"/>
      <c r="B102" s="398"/>
      <c r="C102" s="398"/>
      <c r="D102" s="398" t="s">
        <v>848</v>
      </c>
      <c r="E102" s="399">
        <v>163101.26999999999</v>
      </c>
      <c r="F102" s="399">
        <v>136767.51999999999</v>
      </c>
      <c r="G102" s="400">
        <v>158605.03</v>
      </c>
      <c r="H102" s="400">
        <v>190000</v>
      </c>
      <c r="I102" s="404">
        <v>190000</v>
      </c>
      <c r="J102" s="404">
        <v>190000</v>
      </c>
      <c r="K102" s="404">
        <v>190000</v>
      </c>
      <c r="L102" s="404">
        <v>190000</v>
      </c>
      <c r="M102" s="405">
        <v>190000</v>
      </c>
      <c r="N102" s="399">
        <v>950000</v>
      </c>
      <c r="O102" s="449">
        <f t="shared" si="2"/>
        <v>950000</v>
      </c>
    </row>
    <row r="103" spans="1:15" ht="12.75" customHeight="1">
      <c r="A103" s="407" t="s">
        <v>849</v>
      </c>
      <c r="B103" s="407"/>
      <c r="C103" s="407"/>
      <c r="D103" s="407"/>
      <c r="E103" s="408">
        <v>166268.51999999999</v>
      </c>
      <c r="F103" s="408">
        <v>165906.75</v>
      </c>
      <c r="G103" s="410">
        <v>183226.47</v>
      </c>
      <c r="H103" s="410">
        <v>240000</v>
      </c>
      <c r="I103" s="409">
        <v>250000</v>
      </c>
      <c r="J103" s="409">
        <v>250000</v>
      </c>
      <c r="K103" s="409">
        <v>250000</v>
      </c>
      <c r="L103" s="409">
        <v>250000</v>
      </c>
      <c r="M103" s="411">
        <v>250000</v>
      </c>
      <c r="N103" s="408">
        <v>1250000</v>
      </c>
      <c r="O103" s="449">
        <f t="shared" si="2"/>
        <v>1250000</v>
      </c>
    </row>
    <row r="104" spans="1:15" ht="12.75" customHeight="1">
      <c r="A104" s="395" t="s">
        <v>227</v>
      </c>
      <c r="B104" s="395" t="s">
        <v>3</v>
      </c>
      <c r="C104" s="395" t="s">
        <v>748</v>
      </c>
      <c r="D104" s="395" t="s">
        <v>55</v>
      </c>
      <c r="E104" s="396">
        <v>121863</v>
      </c>
      <c r="F104" s="396">
        <v>50215</v>
      </c>
      <c r="G104" s="397">
        <v>68271</v>
      </c>
      <c r="H104" s="397">
        <v>0</v>
      </c>
      <c r="I104" s="402">
        <v>0</v>
      </c>
      <c r="J104" s="402">
        <v>0</v>
      </c>
      <c r="K104" s="402">
        <v>0</v>
      </c>
      <c r="L104" s="402">
        <v>0</v>
      </c>
      <c r="M104" s="403">
        <v>0</v>
      </c>
      <c r="N104" s="396">
        <v>0</v>
      </c>
      <c r="O104" s="449">
        <f t="shared" si="2"/>
        <v>0</v>
      </c>
    </row>
    <row r="105" spans="1:15" ht="12.75" customHeight="1">
      <c r="A105" s="395" t="s">
        <v>227</v>
      </c>
      <c r="B105" s="395" t="s">
        <v>3</v>
      </c>
      <c r="C105" s="395" t="s">
        <v>31</v>
      </c>
      <c r="D105" s="395" t="s">
        <v>55</v>
      </c>
      <c r="E105" s="396">
        <v>238957.3</v>
      </c>
      <c r="F105" s="396">
        <v>61517.52</v>
      </c>
      <c r="G105" s="397">
        <v>127157</v>
      </c>
      <c r="H105" s="397">
        <v>493284</v>
      </c>
      <c r="I105" s="402">
        <v>500000</v>
      </c>
      <c r="J105" s="402">
        <v>500000</v>
      </c>
      <c r="K105" s="402">
        <v>500000</v>
      </c>
      <c r="L105" s="402">
        <v>500000</v>
      </c>
      <c r="M105" s="403">
        <v>500000</v>
      </c>
      <c r="N105" s="396">
        <v>2500000</v>
      </c>
      <c r="O105" s="449">
        <f t="shared" si="2"/>
        <v>2500000</v>
      </c>
    </row>
    <row r="106" spans="1:15" ht="12.75" customHeight="1">
      <c r="A106" s="395" t="s">
        <v>227</v>
      </c>
      <c r="B106" s="395" t="s">
        <v>3</v>
      </c>
      <c r="C106" s="395" t="s">
        <v>775</v>
      </c>
      <c r="D106" s="395" t="s">
        <v>55</v>
      </c>
      <c r="E106" s="396">
        <v>0</v>
      </c>
      <c r="F106" s="396">
        <v>7638.97</v>
      </c>
      <c r="G106" s="397">
        <v>0</v>
      </c>
      <c r="H106" s="397">
        <v>0</v>
      </c>
      <c r="I106" s="402">
        <v>0</v>
      </c>
      <c r="J106" s="402">
        <v>0</v>
      </c>
      <c r="K106" s="402">
        <v>0</v>
      </c>
      <c r="L106" s="402">
        <v>0</v>
      </c>
      <c r="M106" s="403">
        <v>0</v>
      </c>
      <c r="N106" s="396">
        <v>0</v>
      </c>
      <c r="O106" s="449">
        <f t="shared" si="2"/>
        <v>0</v>
      </c>
    </row>
    <row r="107" spans="1:15" ht="12.75" customHeight="1">
      <c r="A107" s="395" t="s">
        <v>227</v>
      </c>
      <c r="B107" s="395" t="s">
        <v>3</v>
      </c>
      <c r="C107" s="395" t="s">
        <v>777</v>
      </c>
      <c r="D107" s="395" t="s">
        <v>55</v>
      </c>
      <c r="E107" s="396">
        <v>0</v>
      </c>
      <c r="F107" s="396">
        <v>17425.78</v>
      </c>
      <c r="G107" s="397">
        <v>0</v>
      </c>
      <c r="H107" s="397">
        <v>0</v>
      </c>
      <c r="I107" s="402">
        <v>0</v>
      </c>
      <c r="J107" s="402">
        <v>0</v>
      </c>
      <c r="K107" s="402">
        <v>0</v>
      </c>
      <c r="L107" s="402">
        <v>0</v>
      </c>
      <c r="M107" s="403">
        <v>0</v>
      </c>
      <c r="N107" s="396">
        <v>0</v>
      </c>
      <c r="O107" s="449">
        <f t="shared" si="2"/>
        <v>0</v>
      </c>
    </row>
    <row r="108" spans="1:15" ht="12.75" customHeight="1">
      <c r="A108" s="395" t="s">
        <v>227</v>
      </c>
      <c r="B108" s="395" t="s">
        <v>3</v>
      </c>
      <c r="C108" s="395" t="s">
        <v>778</v>
      </c>
      <c r="D108" s="395" t="s">
        <v>55</v>
      </c>
      <c r="E108" s="396">
        <v>230956.49</v>
      </c>
      <c r="F108" s="396">
        <v>374834.73</v>
      </c>
      <c r="G108" s="397">
        <v>248319.28</v>
      </c>
      <c r="H108" s="397">
        <v>0</v>
      </c>
      <c r="I108" s="402">
        <v>0</v>
      </c>
      <c r="J108" s="402">
        <v>0</v>
      </c>
      <c r="K108" s="402">
        <v>0</v>
      </c>
      <c r="L108" s="402">
        <v>0</v>
      </c>
      <c r="M108" s="403">
        <v>0</v>
      </c>
      <c r="N108" s="396">
        <v>0</v>
      </c>
      <c r="O108" s="449">
        <f t="shared" si="2"/>
        <v>0</v>
      </c>
    </row>
    <row r="109" spans="1:15" ht="12.75" customHeight="1">
      <c r="A109" s="395" t="s">
        <v>227</v>
      </c>
      <c r="B109" s="395" t="s">
        <v>3</v>
      </c>
      <c r="C109" s="395" t="s">
        <v>785</v>
      </c>
      <c r="D109" s="395" t="s">
        <v>55</v>
      </c>
      <c r="E109" s="396">
        <v>250</v>
      </c>
      <c r="F109" s="396">
        <v>0</v>
      </c>
      <c r="G109" s="397">
        <v>0</v>
      </c>
      <c r="H109" s="397">
        <v>0</v>
      </c>
      <c r="I109" s="402">
        <v>0</v>
      </c>
      <c r="J109" s="402">
        <v>0</v>
      </c>
      <c r="K109" s="402">
        <v>0</v>
      </c>
      <c r="L109" s="402">
        <v>0</v>
      </c>
      <c r="M109" s="403">
        <v>0</v>
      </c>
      <c r="N109" s="396">
        <v>0</v>
      </c>
      <c r="O109" s="449">
        <f t="shared" si="2"/>
        <v>0</v>
      </c>
    </row>
    <row r="110" spans="1:15" ht="12.75" customHeight="1">
      <c r="A110" s="398"/>
      <c r="B110" s="398"/>
      <c r="C110" s="398"/>
      <c r="D110" s="398" t="s">
        <v>850</v>
      </c>
      <c r="E110" s="399">
        <v>592026.79</v>
      </c>
      <c r="F110" s="399">
        <v>511632</v>
      </c>
      <c r="G110" s="400">
        <v>443747.28</v>
      </c>
      <c r="H110" s="400">
        <v>493284</v>
      </c>
      <c r="I110" s="404">
        <v>500000</v>
      </c>
      <c r="J110" s="404">
        <v>500000</v>
      </c>
      <c r="K110" s="404">
        <v>500000</v>
      </c>
      <c r="L110" s="404">
        <v>500000</v>
      </c>
      <c r="M110" s="405">
        <v>500000</v>
      </c>
      <c r="N110" s="399">
        <v>2500000</v>
      </c>
      <c r="O110" s="449">
        <f t="shared" si="2"/>
        <v>2500000</v>
      </c>
    </row>
    <row r="111" spans="1:15" ht="12.75" customHeight="1">
      <c r="A111" s="395" t="s">
        <v>227</v>
      </c>
      <c r="B111" s="395" t="s">
        <v>106</v>
      </c>
      <c r="C111" s="395" t="s">
        <v>748</v>
      </c>
      <c r="D111" s="395" t="s">
        <v>61</v>
      </c>
      <c r="E111" s="396">
        <v>3400</v>
      </c>
      <c r="F111" s="396">
        <v>35850</v>
      </c>
      <c r="G111" s="397">
        <v>119738</v>
      </c>
      <c r="H111" s="397">
        <v>0</v>
      </c>
      <c r="I111" s="402">
        <v>0</v>
      </c>
      <c r="J111" s="402">
        <v>0</v>
      </c>
      <c r="K111" s="402">
        <v>0</v>
      </c>
      <c r="L111" s="402">
        <v>0</v>
      </c>
      <c r="M111" s="403">
        <v>0</v>
      </c>
      <c r="N111" s="396">
        <v>0</v>
      </c>
      <c r="O111" s="449">
        <f t="shared" si="2"/>
        <v>0</v>
      </c>
    </row>
    <row r="112" spans="1:15" ht="12.75" customHeight="1">
      <c r="A112" s="395" t="s">
        <v>227</v>
      </c>
      <c r="B112" s="395" t="s">
        <v>106</v>
      </c>
      <c r="C112" s="395" t="s">
        <v>31</v>
      </c>
      <c r="D112" s="395" t="s">
        <v>61</v>
      </c>
      <c r="E112" s="396">
        <v>34500</v>
      </c>
      <c r="F112" s="396">
        <v>141716</v>
      </c>
      <c r="G112" s="397">
        <v>60587.4</v>
      </c>
      <c r="H112" s="397">
        <v>1391840</v>
      </c>
      <c r="I112" s="402">
        <v>807500</v>
      </c>
      <c r="J112" s="402">
        <v>1103900</v>
      </c>
      <c r="K112" s="402">
        <v>1122000</v>
      </c>
      <c r="L112" s="402">
        <v>610000</v>
      </c>
      <c r="M112" s="403">
        <v>1165000</v>
      </c>
      <c r="N112" s="396">
        <v>4808400</v>
      </c>
      <c r="O112" s="449">
        <f t="shared" si="2"/>
        <v>4808400</v>
      </c>
    </row>
    <row r="113" spans="1:15" ht="12.75" customHeight="1">
      <c r="A113" s="395" t="s">
        <v>227</v>
      </c>
      <c r="B113" s="395" t="s">
        <v>106</v>
      </c>
      <c r="C113" s="395" t="s">
        <v>769</v>
      </c>
      <c r="D113" s="395" t="s">
        <v>61</v>
      </c>
      <c r="E113" s="396">
        <v>0</v>
      </c>
      <c r="F113" s="396">
        <v>0</v>
      </c>
      <c r="G113" s="397">
        <v>4367.59</v>
      </c>
      <c r="H113" s="397">
        <v>0</v>
      </c>
      <c r="I113" s="402">
        <v>0</v>
      </c>
      <c r="J113" s="402">
        <v>0</v>
      </c>
      <c r="K113" s="402">
        <v>0</v>
      </c>
      <c r="L113" s="402">
        <v>0</v>
      </c>
      <c r="M113" s="403">
        <v>0</v>
      </c>
      <c r="N113" s="396">
        <v>0</v>
      </c>
      <c r="O113" s="449">
        <f t="shared" si="2"/>
        <v>0</v>
      </c>
    </row>
    <row r="114" spans="1:15" ht="12.75" customHeight="1">
      <c r="A114" s="395" t="s">
        <v>227</v>
      </c>
      <c r="B114" s="395" t="s">
        <v>106</v>
      </c>
      <c r="C114" s="395" t="s">
        <v>775</v>
      </c>
      <c r="D114" s="395" t="s">
        <v>61</v>
      </c>
      <c r="E114" s="396">
        <v>0</v>
      </c>
      <c r="F114" s="396">
        <v>10274.98</v>
      </c>
      <c r="G114" s="397">
        <v>117464.06</v>
      </c>
      <c r="H114" s="397">
        <v>0</v>
      </c>
      <c r="I114" s="402">
        <v>0</v>
      </c>
      <c r="J114" s="402">
        <v>0</v>
      </c>
      <c r="K114" s="402">
        <v>0</v>
      </c>
      <c r="L114" s="402">
        <v>0</v>
      </c>
      <c r="M114" s="403">
        <v>0</v>
      </c>
      <c r="N114" s="396">
        <v>0</v>
      </c>
      <c r="O114" s="449">
        <f t="shared" si="2"/>
        <v>0</v>
      </c>
    </row>
    <row r="115" spans="1:15" ht="12.75" customHeight="1">
      <c r="A115" s="395" t="s">
        <v>227</v>
      </c>
      <c r="B115" s="395" t="s">
        <v>106</v>
      </c>
      <c r="C115" s="395" t="s">
        <v>777</v>
      </c>
      <c r="D115" s="395" t="s">
        <v>61</v>
      </c>
      <c r="E115" s="396">
        <v>0</v>
      </c>
      <c r="F115" s="396">
        <v>68300.160000000003</v>
      </c>
      <c r="G115" s="397">
        <v>149046.93</v>
      </c>
      <c r="H115" s="397">
        <v>0</v>
      </c>
      <c r="I115" s="402">
        <v>0</v>
      </c>
      <c r="J115" s="402">
        <v>0</v>
      </c>
      <c r="K115" s="402">
        <v>0</v>
      </c>
      <c r="L115" s="402">
        <v>0</v>
      </c>
      <c r="M115" s="403">
        <v>0</v>
      </c>
      <c r="N115" s="396">
        <v>0</v>
      </c>
      <c r="O115" s="449">
        <f t="shared" si="2"/>
        <v>0</v>
      </c>
    </row>
    <row r="116" spans="1:15" ht="12.75" customHeight="1">
      <c r="A116" s="395" t="s">
        <v>227</v>
      </c>
      <c r="B116" s="395" t="s">
        <v>106</v>
      </c>
      <c r="C116" s="395" t="s">
        <v>778</v>
      </c>
      <c r="D116" s="395" t="s">
        <v>61</v>
      </c>
      <c r="E116" s="396">
        <v>70010.490000000005</v>
      </c>
      <c r="F116" s="396">
        <v>124064.91</v>
      </c>
      <c r="G116" s="397">
        <v>235845.07</v>
      </c>
      <c r="H116" s="397">
        <v>0</v>
      </c>
      <c r="I116" s="402">
        <v>0</v>
      </c>
      <c r="J116" s="402">
        <v>0</v>
      </c>
      <c r="K116" s="402">
        <v>0</v>
      </c>
      <c r="L116" s="402">
        <v>0</v>
      </c>
      <c r="M116" s="403">
        <v>0</v>
      </c>
      <c r="N116" s="396">
        <v>0</v>
      </c>
      <c r="O116" s="449">
        <f t="shared" si="2"/>
        <v>0</v>
      </c>
    </row>
    <row r="117" spans="1:15" ht="12.75" customHeight="1">
      <c r="A117" s="395" t="s">
        <v>227</v>
      </c>
      <c r="B117" s="395" t="s">
        <v>106</v>
      </c>
      <c r="C117" s="395" t="s">
        <v>790</v>
      </c>
      <c r="D117" s="395" t="s">
        <v>61</v>
      </c>
      <c r="E117" s="396">
        <v>0</v>
      </c>
      <c r="F117" s="396">
        <v>12358.32</v>
      </c>
      <c r="G117" s="397">
        <v>39672</v>
      </c>
      <c r="H117" s="397">
        <v>0</v>
      </c>
      <c r="I117" s="402">
        <v>0</v>
      </c>
      <c r="J117" s="402">
        <v>0</v>
      </c>
      <c r="K117" s="402">
        <v>0</v>
      </c>
      <c r="L117" s="402">
        <v>0</v>
      </c>
      <c r="M117" s="403">
        <v>0</v>
      </c>
      <c r="N117" s="396">
        <v>0</v>
      </c>
      <c r="O117" s="449">
        <f t="shared" si="2"/>
        <v>0</v>
      </c>
    </row>
    <row r="118" spans="1:15" ht="12.75" customHeight="1">
      <c r="A118" s="398"/>
      <c r="B118" s="398"/>
      <c r="C118" s="398"/>
      <c r="D118" s="398" t="s">
        <v>851</v>
      </c>
      <c r="E118" s="399">
        <v>107910.49</v>
      </c>
      <c r="F118" s="399">
        <v>392564.37</v>
      </c>
      <c r="G118" s="400">
        <v>726721.05</v>
      </c>
      <c r="H118" s="400">
        <v>1391840</v>
      </c>
      <c r="I118" s="404">
        <v>807500</v>
      </c>
      <c r="J118" s="404">
        <v>1103900</v>
      </c>
      <c r="K118" s="404">
        <v>1122000</v>
      </c>
      <c r="L118" s="404">
        <v>610000</v>
      </c>
      <c r="M118" s="405">
        <v>1165000</v>
      </c>
      <c r="N118" s="399">
        <v>4808400</v>
      </c>
      <c r="O118" s="449">
        <f t="shared" si="2"/>
        <v>4808400</v>
      </c>
    </row>
    <row r="119" spans="1:15" ht="12.75" customHeight="1">
      <c r="A119" s="395" t="s">
        <v>227</v>
      </c>
      <c r="B119" s="395" t="s">
        <v>41</v>
      </c>
      <c r="C119" s="395" t="s">
        <v>748</v>
      </c>
      <c r="D119" s="395" t="s">
        <v>13</v>
      </c>
      <c r="E119" s="396">
        <v>80430.36</v>
      </c>
      <c r="F119" s="396">
        <v>44303.41</v>
      </c>
      <c r="G119" s="397">
        <v>294479.5</v>
      </c>
      <c r="H119" s="397">
        <v>0</v>
      </c>
      <c r="I119" s="402">
        <v>0</v>
      </c>
      <c r="J119" s="402">
        <v>0</v>
      </c>
      <c r="K119" s="402">
        <v>0</v>
      </c>
      <c r="L119" s="402">
        <v>0</v>
      </c>
      <c r="M119" s="403">
        <v>0</v>
      </c>
      <c r="N119" s="396">
        <v>0</v>
      </c>
      <c r="O119" s="449">
        <f t="shared" si="2"/>
        <v>0</v>
      </c>
    </row>
    <row r="120" spans="1:15" ht="12.75" customHeight="1">
      <c r="A120" s="395" t="s">
        <v>227</v>
      </c>
      <c r="B120" s="395" t="s">
        <v>41</v>
      </c>
      <c r="C120" s="395" t="s">
        <v>31</v>
      </c>
      <c r="D120" s="395" t="s">
        <v>13</v>
      </c>
      <c r="E120" s="396">
        <v>128374.35</v>
      </c>
      <c r="F120" s="396">
        <v>139593.79999999999</v>
      </c>
      <c r="G120" s="397">
        <v>89284.06</v>
      </c>
      <c r="H120" s="397">
        <v>355352</v>
      </c>
      <c r="I120" s="402">
        <v>350000</v>
      </c>
      <c r="J120" s="402">
        <v>350000</v>
      </c>
      <c r="K120" s="402">
        <v>350000</v>
      </c>
      <c r="L120" s="402">
        <v>350000</v>
      </c>
      <c r="M120" s="403">
        <v>350000</v>
      </c>
      <c r="N120" s="396">
        <v>1750000</v>
      </c>
      <c r="O120" s="449">
        <f t="shared" si="2"/>
        <v>1750000</v>
      </c>
    </row>
    <row r="121" spans="1:15" ht="12.75" customHeight="1">
      <c r="A121" s="395" t="s">
        <v>227</v>
      </c>
      <c r="B121" s="395" t="s">
        <v>41</v>
      </c>
      <c r="C121" s="395" t="s">
        <v>768</v>
      </c>
      <c r="D121" s="395" t="s">
        <v>13</v>
      </c>
      <c r="E121" s="396">
        <v>0</v>
      </c>
      <c r="F121" s="396">
        <v>236.9</v>
      </c>
      <c r="G121" s="397">
        <v>0</v>
      </c>
      <c r="H121" s="397">
        <v>0</v>
      </c>
      <c r="I121" s="402">
        <v>0</v>
      </c>
      <c r="J121" s="402">
        <v>0</v>
      </c>
      <c r="K121" s="402">
        <v>0</v>
      </c>
      <c r="L121" s="402">
        <v>0</v>
      </c>
      <c r="M121" s="403">
        <v>0</v>
      </c>
      <c r="N121" s="396">
        <v>0</v>
      </c>
      <c r="O121" s="449">
        <f t="shared" si="2"/>
        <v>0</v>
      </c>
    </row>
    <row r="122" spans="1:15" ht="12.75" customHeight="1">
      <c r="A122" s="395" t="s">
        <v>227</v>
      </c>
      <c r="B122" s="395" t="s">
        <v>41</v>
      </c>
      <c r="C122" s="395" t="s">
        <v>773</v>
      </c>
      <c r="D122" s="395" t="s">
        <v>13</v>
      </c>
      <c r="E122" s="396">
        <v>0</v>
      </c>
      <c r="F122" s="396">
        <v>0</v>
      </c>
      <c r="G122" s="397">
        <v>520</v>
      </c>
      <c r="H122" s="397">
        <v>0</v>
      </c>
      <c r="I122" s="402">
        <v>0</v>
      </c>
      <c r="J122" s="402">
        <v>0</v>
      </c>
      <c r="K122" s="402">
        <v>0</v>
      </c>
      <c r="L122" s="402">
        <v>0</v>
      </c>
      <c r="M122" s="403">
        <v>0</v>
      </c>
      <c r="N122" s="396">
        <v>0</v>
      </c>
      <c r="O122" s="449">
        <f t="shared" si="2"/>
        <v>0</v>
      </c>
    </row>
    <row r="123" spans="1:15" ht="12.75" customHeight="1">
      <c r="A123" s="395" t="s">
        <v>227</v>
      </c>
      <c r="B123" s="395" t="s">
        <v>41</v>
      </c>
      <c r="C123" s="395" t="s">
        <v>777</v>
      </c>
      <c r="D123" s="395" t="s">
        <v>13</v>
      </c>
      <c r="E123" s="396">
        <v>0</v>
      </c>
      <c r="F123" s="396">
        <v>3675.79</v>
      </c>
      <c r="G123" s="397">
        <v>0</v>
      </c>
      <c r="H123" s="397">
        <v>0</v>
      </c>
      <c r="I123" s="402">
        <v>0</v>
      </c>
      <c r="J123" s="402">
        <v>0</v>
      </c>
      <c r="K123" s="402">
        <v>0</v>
      </c>
      <c r="L123" s="402">
        <v>0</v>
      </c>
      <c r="M123" s="403">
        <v>0</v>
      </c>
      <c r="N123" s="396">
        <v>0</v>
      </c>
      <c r="O123" s="449">
        <f t="shared" si="2"/>
        <v>0</v>
      </c>
    </row>
    <row r="124" spans="1:15" ht="12.75" customHeight="1">
      <c r="A124" s="395" t="s">
        <v>227</v>
      </c>
      <c r="B124" s="395" t="s">
        <v>41</v>
      </c>
      <c r="C124" s="395" t="s">
        <v>778</v>
      </c>
      <c r="D124" s="395" t="s">
        <v>13</v>
      </c>
      <c r="E124" s="396">
        <v>195777.99</v>
      </c>
      <c r="F124" s="396">
        <v>17286.330000000002</v>
      </c>
      <c r="G124" s="397">
        <v>211306.03</v>
      </c>
      <c r="H124" s="397">
        <v>0</v>
      </c>
      <c r="I124" s="402">
        <v>0</v>
      </c>
      <c r="J124" s="402">
        <v>0</v>
      </c>
      <c r="K124" s="402">
        <v>0</v>
      </c>
      <c r="L124" s="402">
        <v>0</v>
      </c>
      <c r="M124" s="403">
        <v>0</v>
      </c>
      <c r="N124" s="396">
        <v>0</v>
      </c>
      <c r="O124" s="449">
        <f t="shared" si="2"/>
        <v>0</v>
      </c>
    </row>
    <row r="125" spans="1:15" ht="12.75" customHeight="1">
      <c r="A125" s="395" t="s">
        <v>227</v>
      </c>
      <c r="B125" s="395" t="s">
        <v>41</v>
      </c>
      <c r="C125" s="395" t="s">
        <v>779</v>
      </c>
      <c r="D125" s="395" t="s">
        <v>13</v>
      </c>
      <c r="E125" s="396">
        <v>1804.52</v>
      </c>
      <c r="F125" s="396">
        <v>370</v>
      </c>
      <c r="G125" s="397">
        <v>1023.2</v>
      </c>
      <c r="H125" s="397">
        <v>0</v>
      </c>
      <c r="I125" s="402">
        <v>0</v>
      </c>
      <c r="J125" s="402">
        <v>0</v>
      </c>
      <c r="K125" s="402">
        <v>0</v>
      </c>
      <c r="L125" s="402">
        <v>0</v>
      </c>
      <c r="M125" s="403">
        <v>0</v>
      </c>
      <c r="N125" s="396">
        <v>0</v>
      </c>
      <c r="O125" s="449">
        <f t="shared" si="2"/>
        <v>0</v>
      </c>
    </row>
    <row r="126" spans="1:15" ht="12.75" customHeight="1">
      <c r="A126" s="395" t="s">
        <v>227</v>
      </c>
      <c r="B126" s="395" t="s">
        <v>41</v>
      </c>
      <c r="C126" s="395" t="s">
        <v>782</v>
      </c>
      <c r="D126" s="395" t="s">
        <v>13</v>
      </c>
      <c r="E126" s="396">
        <v>0</v>
      </c>
      <c r="F126" s="396">
        <v>0</v>
      </c>
      <c r="G126" s="397">
        <v>160.5</v>
      </c>
      <c r="H126" s="397">
        <v>0</v>
      </c>
      <c r="I126" s="402">
        <v>0</v>
      </c>
      <c r="J126" s="402">
        <v>0</v>
      </c>
      <c r="K126" s="402">
        <v>0</v>
      </c>
      <c r="L126" s="402">
        <v>0</v>
      </c>
      <c r="M126" s="403">
        <v>0</v>
      </c>
      <c r="N126" s="396">
        <v>0</v>
      </c>
      <c r="O126" s="449">
        <f t="shared" si="2"/>
        <v>0</v>
      </c>
    </row>
    <row r="127" spans="1:15" ht="12.75" customHeight="1">
      <c r="A127" s="395" t="s">
        <v>227</v>
      </c>
      <c r="B127" s="395" t="s">
        <v>41</v>
      </c>
      <c r="C127" s="395" t="s">
        <v>785</v>
      </c>
      <c r="D127" s="395" t="s">
        <v>13</v>
      </c>
      <c r="E127" s="396">
        <v>0</v>
      </c>
      <c r="F127" s="396">
        <v>0</v>
      </c>
      <c r="G127" s="397">
        <v>1450</v>
      </c>
      <c r="H127" s="397">
        <v>0</v>
      </c>
      <c r="I127" s="402">
        <v>0</v>
      </c>
      <c r="J127" s="402">
        <v>0</v>
      </c>
      <c r="K127" s="402">
        <v>0</v>
      </c>
      <c r="L127" s="402">
        <v>0</v>
      </c>
      <c r="M127" s="403">
        <v>0</v>
      </c>
      <c r="N127" s="396">
        <v>0</v>
      </c>
      <c r="O127" s="449">
        <f t="shared" si="2"/>
        <v>0</v>
      </c>
    </row>
    <row r="128" spans="1:15" ht="12.75" customHeight="1">
      <c r="A128" s="395" t="s">
        <v>227</v>
      </c>
      <c r="B128" s="395" t="s">
        <v>41</v>
      </c>
      <c r="C128" s="395" t="s">
        <v>832</v>
      </c>
      <c r="D128" s="395" t="s">
        <v>13</v>
      </c>
      <c r="E128" s="396">
        <v>0</v>
      </c>
      <c r="F128" s="396">
        <v>464.58</v>
      </c>
      <c r="G128" s="397">
        <v>0</v>
      </c>
      <c r="H128" s="397">
        <v>0</v>
      </c>
      <c r="I128" s="402">
        <v>0</v>
      </c>
      <c r="J128" s="402">
        <v>0</v>
      </c>
      <c r="K128" s="402">
        <v>0</v>
      </c>
      <c r="L128" s="402">
        <v>0</v>
      </c>
      <c r="M128" s="403">
        <v>0</v>
      </c>
      <c r="N128" s="396">
        <v>0</v>
      </c>
      <c r="O128" s="449">
        <f t="shared" si="2"/>
        <v>0</v>
      </c>
    </row>
    <row r="129" spans="1:15" ht="12.75" customHeight="1">
      <c r="A129" s="395" t="s">
        <v>227</v>
      </c>
      <c r="B129" s="395" t="s">
        <v>41</v>
      </c>
      <c r="C129" s="395" t="s">
        <v>793</v>
      </c>
      <c r="D129" s="395" t="s">
        <v>13</v>
      </c>
      <c r="E129" s="396">
        <v>1685.88</v>
      </c>
      <c r="F129" s="396">
        <v>2077.3200000000002</v>
      </c>
      <c r="G129" s="397">
        <v>1123.92</v>
      </c>
      <c r="H129" s="397">
        <v>0</v>
      </c>
      <c r="I129" s="402">
        <v>0</v>
      </c>
      <c r="J129" s="402">
        <v>0</v>
      </c>
      <c r="K129" s="402">
        <v>0</v>
      </c>
      <c r="L129" s="402">
        <v>0</v>
      </c>
      <c r="M129" s="403">
        <v>0</v>
      </c>
      <c r="N129" s="396">
        <v>0</v>
      </c>
      <c r="O129" s="449">
        <f t="shared" si="2"/>
        <v>0</v>
      </c>
    </row>
    <row r="130" spans="1:15" ht="12.75" customHeight="1">
      <c r="A130" s="398"/>
      <c r="B130" s="398"/>
      <c r="C130" s="398"/>
      <c r="D130" s="398" t="s">
        <v>852</v>
      </c>
      <c r="E130" s="399">
        <v>408073.1</v>
      </c>
      <c r="F130" s="399">
        <v>208008.13</v>
      </c>
      <c r="G130" s="400">
        <v>599347.21</v>
      </c>
      <c r="H130" s="400">
        <v>355352</v>
      </c>
      <c r="I130" s="404">
        <v>350000</v>
      </c>
      <c r="J130" s="404">
        <v>350000</v>
      </c>
      <c r="K130" s="404">
        <v>350000</v>
      </c>
      <c r="L130" s="404">
        <v>350000</v>
      </c>
      <c r="M130" s="405">
        <v>350000</v>
      </c>
      <c r="N130" s="399">
        <v>1750000</v>
      </c>
      <c r="O130" s="449">
        <f t="shared" si="2"/>
        <v>1750000</v>
      </c>
    </row>
    <row r="131" spans="1:15" ht="12.75" customHeight="1">
      <c r="A131" s="395" t="s">
        <v>227</v>
      </c>
      <c r="B131" s="395" t="s">
        <v>62</v>
      </c>
      <c r="C131" s="395" t="s">
        <v>748</v>
      </c>
      <c r="D131" s="395" t="s">
        <v>107</v>
      </c>
      <c r="E131" s="396">
        <v>254001.49</v>
      </c>
      <c r="F131" s="396">
        <v>250383.69</v>
      </c>
      <c r="G131" s="397">
        <v>225817.06</v>
      </c>
      <c r="H131" s="397">
        <v>0</v>
      </c>
      <c r="I131" s="402">
        <v>0</v>
      </c>
      <c r="J131" s="402">
        <v>0</v>
      </c>
      <c r="K131" s="402">
        <v>0</v>
      </c>
      <c r="L131" s="402">
        <v>0</v>
      </c>
      <c r="M131" s="403">
        <v>0</v>
      </c>
      <c r="N131" s="396">
        <v>0</v>
      </c>
      <c r="O131" s="449">
        <f t="shared" ref="O131:O194" si="3">M131+L131+K131+J131+I131</f>
        <v>0</v>
      </c>
    </row>
    <row r="132" spans="1:15" ht="12.75" customHeight="1">
      <c r="A132" s="395" t="s">
        <v>227</v>
      </c>
      <c r="B132" s="395" t="s">
        <v>62</v>
      </c>
      <c r="C132" s="395" t="s">
        <v>31</v>
      </c>
      <c r="D132" s="395" t="s">
        <v>107</v>
      </c>
      <c r="E132" s="396">
        <v>32600</v>
      </c>
      <c r="F132" s="396">
        <v>98945</v>
      </c>
      <c r="G132" s="397">
        <v>0</v>
      </c>
      <c r="H132" s="397">
        <v>929504</v>
      </c>
      <c r="I132" s="402">
        <v>352400</v>
      </c>
      <c r="J132" s="402">
        <v>564100</v>
      </c>
      <c r="K132" s="402">
        <v>471700</v>
      </c>
      <c r="L132" s="402">
        <v>493600</v>
      </c>
      <c r="M132" s="403">
        <v>300000</v>
      </c>
      <c r="N132" s="396">
        <v>2181800</v>
      </c>
      <c r="O132" s="449">
        <f t="shared" si="3"/>
        <v>2181800</v>
      </c>
    </row>
    <row r="133" spans="1:15" ht="12.75" customHeight="1">
      <c r="A133" s="395" t="s">
        <v>227</v>
      </c>
      <c r="B133" s="395" t="s">
        <v>62</v>
      </c>
      <c r="C133" s="395" t="s">
        <v>772</v>
      </c>
      <c r="D133" s="395" t="s">
        <v>107</v>
      </c>
      <c r="E133" s="396">
        <v>0</v>
      </c>
      <c r="F133" s="396">
        <v>0</v>
      </c>
      <c r="G133" s="397">
        <v>782.58</v>
      </c>
      <c r="H133" s="397">
        <v>0</v>
      </c>
      <c r="I133" s="402">
        <v>0</v>
      </c>
      <c r="J133" s="402">
        <v>0</v>
      </c>
      <c r="K133" s="402">
        <v>0</v>
      </c>
      <c r="L133" s="402">
        <v>0</v>
      </c>
      <c r="M133" s="403">
        <v>0</v>
      </c>
      <c r="N133" s="396">
        <v>0</v>
      </c>
      <c r="O133" s="449">
        <f t="shared" si="3"/>
        <v>0</v>
      </c>
    </row>
    <row r="134" spans="1:15" ht="12.75" customHeight="1">
      <c r="A134" s="395" t="s">
        <v>227</v>
      </c>
      <c r="B134" s="395" t="s">
        <v>62</v>
      </c>
      <c r="C134" s="395" t="s">
        <v>774</v>
      </c>
      <c r="D134" s="395" t="s">
        <v>107</v>
      </c>
      <c r="E134" s="396">
        <v>49390</v>
      </c>
      <c r="F134" s="396">
        <v>0</v>
      </c>
      <c r="G134" s="397">
        <v>0</v>
      </c>
      <c r="H134" s="397">
        <v>0</v>
      </c>
      <c r="I134" s="402">
        <v>0</v>
      </c>
      <c r="J134" s="402">
        <v>0</v>
      </c>
      <c r="K134" s="402">
        <v>0</v>
      </c>
      <c r="L134" s="402">
        <v>0</v>
      </c>
      <c r="M134" s="403">
        <v>0</v>
      </c>
      <c r="N134" s="396">
        <v>0</v>
      </c>
      <c r="O134" s="449">
        <f t="shared" si="3"/>
        <v>0</v>
      </c>
    </row>
    <row r="135" spans="1:15" ht="12.75" customHeight="1">
      <c r="A135" s="395" t="s">
        <v>227</v>
      </c>
      <c r="B135" s="395" t="s">
        <v>62</v>
      </c>
      <c r="C135" s="395" t="s">
        <v>775</v>
      </c>
      <c r="D135" s="395" t="s">
        <v>107</v>
      </c>
      <c r="E135" s="396">
        <v>0</v>
      </c>
      <c r="F135" s="396">
        <v>22283.68</v>
      </c>
      <c r="G135" s="397">
        <v>13186.25</v>
      </c>
      <c r="H135" s="397">
        <v>0</v>
      </c>
      <c r="I135" s="402">
        <v>0</v>
      </c>
      <c r="J135" s="402">
        <v>0</v>
      </c>
      <c r="K135" s="402">
        <v>0</v>
      </c>
      <c r="L135" s="402">
        <v>0</v>
      </c>
      <c r="M135" s="403">
        <v>0</v>
      </c>
      <c r="N135" s="396">
        <v>0</v>
      </c>
      <c r="O135" s="449">
        <f t="shared" si="3"/>
        <v>0</v>
      </c>
    </row>
    <row r="136" spans="1:15" ht="12.75" customHeight="1">
      <c r="A136" s="395" t="s">
        <v>227</v>
      </c>
      <c r="B136" s="395" t="s">
        <v>62</v>
      </c>
      <c r="C136" s="395" t="s">
        <v>777</v>
      </c>
      <c r="D136" s="395" t="s">
        <v>107</v>
      </c>
      <c r="E136" s="396">
        <v>0</v>
      </c>
      <c r="F136" s="396">
        <v>11287.17</v>
      </c>
      <c r="G136" s="397">
        <v>44684.03</v>
      </c>
      <c r="H136" s="397">
        <v>0</v>
      </c>
      <c r="I136" s="402">
        <v>0</v>
      </c>
      <c r="J136" s="402">
        <v>0</v>
      </c>
      <c r="K136" s="402">
        <v>0</v>
      </c>
      <c r="L136" s="402">
        <v>0</v>
      </c>
      <c r="M136" s="403">
        <v>0</v>
      </c>
      <c r="N136" s="396">
        <v>0</v>
      </c>
      <c r="O136" s="449">
        <f t="shared" si="3"/>
        <v>0</v>
      </c>
    </row>
    <row r="137" spans="1:15" ht="12.75" customHeight="1">
      <c r="A137" s="395" t="s">
        <v>227</v>
      </c>
      <c r="B137" s="395" t="s">
        <v>62</v>
      </c>
      <c r="C137" s="395" t="s">
        <v>778</v>
      </c>
      <c r="D137" s="395" t="s">
        <v>107</v>
      </c>
      <c r="E137" s="396">
        <v>285675.26</v>
      </c>
      <c r="F137" s="396">
        <v>167190.47</v>
      </c>
      <c r="G137" s="397">
        <v>94896.27</v>
      </c>
      <c r="H137" s="397">
        <v>0</v>
      </c>
      <c r="I137" s="402">
        <v>0</v>
      </c>
      <c r="J137" s="402">
        <v>0</v>
      </c>
      <c r="K137" s="402">
        <v>0</v>
      </c>
      <c r="L137" s="402">
        <v>0</v>
      </c>
      <c r="M137" s="403">
        <v>0</v>
      </c>
      <c r="N137" s="396">
        <v>0</v>
      </c>
      <c r="O137" s="449">
        <f t="shared" si="3"/>
        <v>0</v>
      </c>
    </row>
    <row r="138" spans="1:15" ht="12.75" customHeight="1">
      <c r="A138" s="395" t="s">
        <v>227</v>
      </c>
      <c r="B138" s="395" t="s">
        <v>62</v>
      </c>
      <c r="C138" s="395" t="s">
        <v>785</v>
      </c>
      <c r="D138" s="395" t="s">
        <v>107</v>
      </c>
      <c r="E138" s="396">
        <v>1000</v>
      </c>
      <c r="F138" s="396">
        <v>0</v>
      </c>
      <c r="G138" s="397">
        <v>0</v>
      </c>
      <c r="H138" s="397">
        <v>0</v>
      </c>
      <c r="I138" s="402">
        <v>0</v>
      </c>
      <c r="J138" s="402">
        <v>0</v>
      </c>
      <c r="K138" s="402">
        <v>0</v>
      </c>
      <c r="L138" s="402">
        <v>0</v>
      </c>
      <c r="M138" s="403">
        <v>0</v>
      </c>
      <c r="N138" s="396">
        <v>0</v>
      </c>
      <c r="O138" s="449">
        <f t="shared" si="3"/>
        <v>0</v>
      </c>
    </row>
    <row r="139" spans="1:15" ht="12.75" customHeight="1">
      <c r="A139" s="395" t="s">
        <v>227</v>
      </c>
      <c r="B139" s="395" t="s">
        <v>62</v>
      </c>
      <c r="C139" s="395" t="s">
        <v>790</v>
      </c>
      <c r="D139" s="395" t="s">
        <v>107</v>
      </c>
      <c r="E139" s="396">
        <v>45194.86</v>
      </c>
      <c r="F139" s="396">
        <v>0</v>
      </c>
      <c r="G139" s="397">
        <v>12080.02</v>
      </c>
      <c r="H139" s="397">
        <v>0</v>
      </c>
      <c r="I139" s="402">
        <v>0</v>
      </c>
      <c r="J139" s="402">
        <v>0</v>
      </c>
      <c r="K139" s="402">
        <v>0</v>
      </c>
      <c r="L139" s="402">
        <v>0</v>
      </c>
      <c r="M139" s="403">
        <v>0</v>
      </c>
      <c r="N139" s="396">
        <v>0</v>
      </c>
      <c r="O139" s="449">
        <f t="shared" si="3"/>
        <v>0</v>
      </c>
    </row>
    <row r="140" spans="1:15" ht="12.75" customHeight="1">
      <c r="A140" s="398"/>
      <c r="B140" s="398"/>
      <c r="C140" s="398"/>
      <c r="D140" s="398" t="s">
        <v>853</v>
      </c>
      <c r="E140" s="399">
        <v>667861.61</v>
      </c>
      <c r="F140" s="399">
        <v>550090.01</v>
      </c>
      <c r="G140" s="400">
        <v>391446.21</v>
      </c>
      <c r="H140" s="400">
        <v>929504</v>
      </c>
      <c r="I140" s="404">
        <v>352400</v>
      </c>
      <c r="J140" s="404">
        <v>564100</v>
      </c>
      <c r="K140" s="404">
        <v>471700</v>
      </c>
      <c r="L140" s="404">
        <v>493600</v>
      </c>
      <c r="M140" s="405">
        <v>300000</v>
      </c>
      <c r="N140" s="399">
        <v>2181800</v>
      </c>
      <c r="O140" s="449">
        <f t="shared" si="3"/>
        <v>2181800</v>
      </c>
    </row>
    <row r="141" spans="1:15" ht="12.75" customHeight="1">
      <c r="A141" s="395" t="s">
        <v>227</v>
      </c>
      <c r="B141" s="395" t="s">
        <v>124</v>
      </c>
      <c r="C141" s="395" t="s">
        <v>748</v>
      </c>
      <c r="D141" s="395" t="s">
        <v>8</v>
      </c>
      <c r="E141" s="396">
        <v>0</v>
      </c>
      <c r="F141" s="396">
        <v>69927.62</v>
      </c>
      <c r="G141" s="397">
        <v>359765.38</v>
      </c>
      <c r="H141" s="397">
        <v>0</v>
      </c>
      <c r="I141" s="402">
        <v>0</v>
      </c>
      <c r="J141" s="402">
        <v>0</v>
      </c>
      <c r="K141" s="402">
        <v>0</v>
      </c>
      <c r="L141" s="402">
        <v>0</v>
      </c>
      <c r="M141" s="403">
        <v>0</v>
      </c>
      <c r="N141" s="396">
        <v>0</v>
      </c>
      <c r="O141" s="449">
        <f t="shared" si="3"/>
        <v>0</v>
      </c>
    </row>
    <row r="142" spans="1:15" ht="12.75" customHeight="1">
      <c r="A142" s="395" t="s">
        <v>227</v>
      </c>
      <c r="B142" s="395" t="s">
        <v>124</v>
      </c>
      <c r="C142" s="395" t="s">
        <v>31</v>
      </c>
      <c r="D142" s="395" t="s">
        <v>8</v>
      </c>
      <c r="E142" s="396">
        <v>0</v>
      </c>
      <c r="F142" s="396">
        <v>0</v>
      </c>
      <c r="G142" s="397">
        <v>0</v>
      </c>
      <c r="H142" s="397">
        <v>310180</v>
      </c>
      <c r="I142" s="402">
        <v>200000</v>
      </c>
      <c r="J142" s="402">
        <v>200000</v>
      </c>
      <c r="K142" s="402">
        <v>550000</v>
      </c>
      <c r="L142" s="402">
        <v>200000</v>
      </c>
      <c r="M142" s="403">
        <v>200000</v>
      </c>
      <c r="N142" s="396">
        <v>1350000</v>
      </c>
      <c r="O142" s="449">
        <f t="shared" si="3"/>
        <v>1350000</v>
      </c>
    </row>
    <row r="143" spans="1:15" ht="12.75" customHeight="1">
      <c r="A143" s="395" t="s">
        <v>227</v>
      </c>
      <c r="B143" s="395" t="s">
        <v>124</v>
      </c>
      <c r="C143" s="395" t="s">
        <v>768</v>
      </c>
      <c r="D143" s="395" t="s">
        <v>8</v>
      </c>
      <c r="E143" s="396">
        <v>0</v>
      </c>
      <c r="F143" s="396">
        <v>0</v>
      </c>
      <c r="G143" s="397">
        <v>0</v>
      </c>
      <c r="H143" s="397">
        <v>0</v>
      </c>
      <c r="I143" s="402">
        <v>0</v>
      </c>
      <c r="J143" s="402">
        <v>0</v>
      </c>
      <c r="K143" s="402">
        <v>0</v>
      </c>
      <c r="L143" s="402">
        <v>0</v>
      </c>
      <c r="M143" s="403">
        <v>0</v>
      </c>
      <c r="N143" s="396">
        <v>0</v>
      </c>
      <c r="O143" s="449">
        <f t="shared" si="3"/>
        <v>0</v>
      </c>
    </row>
    <row r="144" spans="1:15" ht="12.75" customHeight="1">
      <c r="A144" s="395" t="s">
        <v>227</v>
      </c>
      <c r="B144" s="395" t="s">
        <v>124</v>
      </c>
      <c r="C144" s="395" t="s">
        <v>769</v>
      </c>
      <c r="D144" s="395" t="s">
        <v>8</v>
      </c>
      <c r="E144" s="396">
        <v>0</v>
      </c>
      <c r="F144" s="396">
        <v>4.88</v>
      </c>
      <c r="G144" s="397">
        <v>0</v>
      </c>
      <c r="H144" s="397">
        <v>0</v>
      </c>
      <c r="I144" s="402">
        <v>0</v>
      </c>
      <c r="J144" s="402">
        <v>0</v>
      </c>
      <c r="K144" s="402">
        <v>0</v>
      </c>
      <c r="L144" s="402">
        <v>0</v>
      </c>
      <c r="M144" s="403">
        <v>0</v>
      </c>
      <c r="N144" s="396">
        <v>0</v>
      </c>
      <c r="O144" s="449">
        <f t="shared" si="3"/>
        <v>0</v>
      </c>
    </row>
    <row r="145" spans="1:15" ht="12.75" customHeight="1">
      <c r="A145" s="395" t="s">
        <v>227</v>
      </c>
      <c r="B145" s="395" t="s">
        <v>124</v>
      </c>
      <c r="C145" s="395" t="s">
        <v>775</v>
      </c>
      <c r="D145" s="395" t="s">
        <v>8</v>
      </c>
      <c r="E145" s="396">
        <v>0</v>
      </c>
      <c r="F145" s="396">
        <v>57732.38</v>
      </c>
      <c r="G145" s="397">
        <v>0</v>
      </c>
      <c r="H145" s="397">
        <v>0</v>
      </c>
      <c r="I145" s="402">
        <v>0</v>
      </c>
      <c r="J145" s="402">
        <v>0</v>
      </c>
      <c r="K145" s="402">
        <v>0</v>
      </c>
      <c r="L145" s="402">
        <v>0</v>
      </c>
      <c r="M145" s="403">
        <v>0</v>
      </c>
      <c r="N145" s="396">
        <v>0</v>
      </c>
      <c r="O145" s="449">
        <f t="shared" si="3"/>
        <v>0</v>
      </c>
    </row>
    <row r="146" spans="1:15" ht="12.75" customHeight="1">
      <c r="A146" s="395" t="s">
        <v>227</v>
      </c>
      <c r="B146" s="395" t="s">
        <v>124</v>
      </c>
      <c r="C146" s="395" t="s">
        <v>777</v>
      </c>
      <c r="D146" s="395" t="s">
        <v>8</v>
      </c>
      <c r="E146" s="396">
        <v>0</v>
      </c>
      <c r="F146" s="396">
        <v>0</v>
      </c>
      <c r="G146" s="397">
        <v>0</v>
      </c>
      <c r="H146" s="397">
        <v>0</v>
      </c>
      <c r="I146" s="402">
        <v>0</v>
      </c>
      <c r="J146" s="402">
        <v>0</v>
      </c>
      <c r="K146" s="402">
        <v>0</v>
      </c>
      <c r="L146" s="402">
        <v>0</v>
      </c>
      <c r="M146" s="403">
        <v>0</v>
      </c>
      <c r="N146" s="396">
        <v>0</v>
      </c>
      <c r="O146" s="449">
        <f t="shared" si="3"/>
        <v>0</v>
      </c>
    </row>
    <row r="147" spans="1:15" ht="12.75" customHeight="1">
      <c r="A147" s="395" t="s">
        <v>227</v>
      </c>
      <c r="B147" s="395" t="s">
        <v>124</v>
      </c>
      <c r="C147" s="395" t="s">
        <v>778</v>
      </c>
      <c r="D147" s="395" t="s">
        <v>8</v>
      </c>
      <c r="E147" s="396">
        <v>0</v>
      </c>
      <c r="F147" s="396">
        <v>953.26</v>
      </c>
      <c r="G147" s="397">
        <v>18135.810000000001</v>
      </c>
      <c r="H147" s="397">
        <v>0</v>
      </c>
      <c r="I147" s="402">
        <v>0</v>
      </c>
      <c r="J147" s="402">
        <v>0</v>
      </c>
      <c r="K147" s="402">
        <v>0</v>
      </c>
      <c r="L147" s="402">
        <v>0</v>
      </c>
      <c r="M147" s="403">
        <v>0</v>
      </c>
      <c r="N147" s="396">
        <v>0</v>
      </c>
      <c r="O147" s="449">
        <f t="shared" si="3"/>
        <v>0</v>
      </c>
    </row>
    <row r="148" spans="1:15" ht="12.75" customHeight="1">
      <c r="A148" s="398"/>
      <c r="B148" s="398"/>
      <c r="C148" s="398"/>
      <c r="D148" s="398" t="s">
        <v>854</v>
      </c>
      <c r="E148" s="399">
        <v>0</v>
      </c>
      <c r="F148" s="399">
        <v>128618.14</v>
      </c>
      <c r="G148" s="400">
        <v>377901.19</v>
      </c>
      <c r="H148" s="400">
        <v>310180</v>
      </c>
      <c r="I148" s="404">
        <v>200000</v>
      </c>
      <c r="J148" s="404">
        <v>200000</v>
      </c>
      <c r="K148" s="404">
        <v>550000</v>
      </c>
      <c r="L148" s="404">
        <v>200000</v>
      </c>
      <c r="M148" s="405">
        <v>200000</v>
      </c>
      <c r="N148" s="399">
        <v>1350000</v>
      </c>
      <c r="O148" s="449">
        <f t="shared" si="3"/>
        <v>1350000</v>
      </c>
    </row>
    <row r="149" spans="1:15" ht="12.75" customHeight="1">
      <c r="A149" s="407" t="s">
        <v>855</v>
      </c>
      <c r="B149" s="407"/>
      <c r="C149" s="407"/>
      <c r="D149" s="407"/>
      <c r="E149" s="408">
        <v>1775871.99</v>
      </c>
      <c r="F149" s="408">
        <v>1790912.65</v>
      </c>
      <c r="G149" s="410">
        <v>2539162.94</v>
      </c>
      <c r="H149" s="410">
        <v>3480160</v>
      </c>
      <c r="I149" s="409">
        <v>2209900</v>
      </c>
      <c r="J149" s="409">
        <v>2718000</v>
      </c>
      <c r="K149" s="409">
        <v>2993700</v>
      </c>
      <c r="L149" s="409">
        <v>2153600</v>
      </c>
      <c r="M149" s="411">
        <v>2515000</v>
      </c>
      <c r="N149" s="408">
        <v>12590200</v>
      </c>
      <c r="O149" s="449">
        <f t="shared" si="3"/>
        <v>12590200</v>
      </c>
    </row>
    <row r="150" spans="1:15" ht="12.75" customHeight="1">
      <c r="A150" s="395" t="s">
        <v>206</v>
      </c>
      <c r="B150" s="395" t="s">
        <v>332</v>
      </c>
      <c r="C150" s="395" t="s">
        <v>746</v>
      </c>
      <c r="D150" s="395" t="s">
        <v>88</v>
      </c>
      <c r="E150" s="396">
        <v>9877.7999999999993</v>
      </c>
      <c r="F150" s="396">
        <v>0</v>
      </c>
      <c r="G150" s="397">
        <v>0</v>
      </c>
      <c r="H150" s="397">
        <v>0</v>
      </c>
      <c r="I150" s="402">
        <v>0</v>
      </c>
      <c r="J150" s="402">
        <v>0</v>
      </c>
      <c r="K150" s="402">
        <v>0</v>
      </c>
      <c r="L150" s="402">
        <v>0</v>
      </c>
      <c r="M150" s="403">
        <v>0</v>
      </c>
      <c r="N150" s="396">
        <v>0</v>
      </c>
      <c r="O150" s="449">
        <f t="shared" si="3"/>
        <v>0</v>
      </c>
    </row>
    <row r="151" spans="1:15" ht="12.75" customHeight="1">
      <c r="A151" s="395" t="s">
        <v>206</v>
      </c>
      <c r="B151" s="395" t="s">
        <v>332</v>
      </c>
      <c r="C151" s="395" t="s">
        <v>748</v>
      </c>
      <c r="D151" s="395" t="s">
        <v>88</v>
      </c>
      <c r="E151" s="396">
        <v>6242</v>
      </c>
      <c r="F151" s="396">
        <v>0</v>
      </c>
      <c r="G151" s="397">
        <v>77460.31</v>
      </c>
      <c r="H151" s="397">
        <v>0</v>
      </c>
      <c r="I151" s="402">
        <v>0</v>
      </c>
      <c r="J151" s="402">
        <v>0</v>
      </c>
      <c r="K151" s="402">
        <v>0</v>
      </c>
      <c r="L151" s="402">
        <v>0</v>
      </c>
      <c r="M151" s="403">
        <v>0</v>
      </c>
      <c r="N151" s="396">
        <v>0</v>
      </c>
      <c r="O151" s="449">
        <f t="shared" si="3"/>
        <v>0</v>
      </c>
    </row>
    <row r="152" spans="1:15" ht="12.75" customHeight="1">
      <c r="A152" s="395" t="s">
        <v>206</v>
      </c>
      <c r="B152" s="395" t="s">
        <v>332</v>
      </c>
      <c r="C152" s="395" t="s">
        <v>31</v>
      </c>
      <c r="D152" s="395" t="s">
        <v>88</v>
      </c>
      <c r="E152" s="396">
        <v>0</v>
      </c>
      <c r="F152" s="396">
        <v>0</v>
      </c>
      <c r="G152" s="397">
        <v>0</v>
      </c>
      <c r="H152" s="397">
        <v>87054</v>
      </c>
      <c r="I152" s="402">
        <v>0</v>
      </c>
      <c r="J152" s="402">
        <v>0</v>
      </c>
      <c r="K152" s="402">
        <v>0</v>
      </c>
      <c r="L152" s="402">
        <v>0</v>
      </c>
      <c r="M152" s="403">
        <v>0</v>
      </c>
      <c r="N152" s="396">
        <v>0</v>
      </c>
      <c r="O152" s="449">
        <f t="shared" si="3"/>
        <v>0</v>
      </c>
    </row>
    <row r="153" spans="1:15" ht="12.75" customHeight="1">
      <c r="A153" s="395" t="s">
        <v>206</v>
      </c>
      <c r="B153" s="395" t="s">
        <v>39</v>
      </c>
      <c r="C153" s="395" t="s">
        <v>746</v>
      </c>
      <c r="D153" s="395" t="s">
        <v>88</v>
      </c>
      <c r="E153" s="396">
        <v>0</v>
      </c>
      <c r="F153" s="396">
        <v>0</v>
      </c>
      <c r="G153" s="397">
        <v>0</v>
      </c>
      <c r="H153" s="397">
        <v>0</v>
      </c>
      <c r="I153" s="402">
        <v>0</v>
      </c>
      <c r="J153" s="402">
        <v>0</v>
      </c>
      <c r="K153" s="402">
        <v>0</v>
      </c>
      <c r="L153" s="402">
        <v>0</v>
      </c>
      <c r="M153" s="403">
        <v>0</v>
      </c>
      <c r="N153" s="396">
        <v>0</v>
      </c>
      <c r="O153" s="449">
        <f t="shared" si="3"/>
        <v>0</v>
      </c>
    </row>
    <row r="154" spans="1:15" ht="12.75" customHeight="1">
      <c r="A154" s="395" t="s">
        <v>206</v>
      </c>
      <c r="B154" s="395" t="s">
        <v>39</v>
      </c>
      <c r="C154" s="395" t="s">
        <v>748</v>
      </c>
      <c r="D154" s="395" t="s">
        <v>88</v>
      </c>
      <c r="E154" s="396">
        <v>23056.16</v>
      </c>
      <c r="F154" s="396">
        <v>26066.66</v>
      </c>
      <c r="G154" s="397">
        <v>176447.99</v>
      </c>
      <c r="H154" s="397">
        <v>0</v>
      </c>
      <c r="I154" s="402">
        <v>0</v>
      </c>
      <c r="J154" s="402">
        <v>0</v>
      </c>
      <c r="K154" s="402">
        <v>0</v>
      </c>
      <c r="L154" s="402">
        <v>0</v>
      </c>
      <c r="M154" s="403">
        <v>0</v>
      </c>
      <c r="N154" s="396">
        <v>0</v>
      </c>
      <c r="O154" s="449">
        <f t="shared" si="3"/>
        <v>0</v>
      </c>
    </row>
    <row r="155" spans="1:15" ht="12.75" customHeight="1">
      <c r="A155" s="395" t="s">
        <v>206</v>
      </c>
      <c r="B155" s="395" t="s">
        <v>39</v>
      </c>
      <c r="C155" s="395" t="s">
        <v>761</v>
      </c>
      <c r="D155" s="395" t="s">
        <v>88</v>
      </c>
      <c r="E155" s="396">
        <v>13200</v>
      </c>
      <c r="F155" s="396">
        <v>13200</v>
      </c>
      <c r="G155" s="397">
        <v>13249.5</v>
      </c>
      <c r="H155" s="397">
        <v>0</v>
      </c>
      <c r="I155" s="402">
        <v>0</v>
      </c>
      <c r="J155" s="402">
        <v>0</v>
      </c>
      <c r="K155" s="402">
        <v>0</v>
      </c>
      <c r="L155" s="402">
        <v>0</v>
      </c>
      <c r="M155" s="403">
        <v>0</v>
      </c>
      <c r="N155" s="396">
        <v>0</v>
      </c>
      <c r="O155" s="449">
        <f t="shared" si="3"/>
        <v>0</v>
      </c>
    </row>
    <row r="156" spans="1:15" ht="12.75" customHeight="1">
      <c r="A156" s="395" t="s">
        <v>206</v>
      </c>
      <c r="B156" s="395" t="s">
        <v>39</v>
      </c>
      <c r="C156" s="395" t="s">
        <v>31</v>
      </c>
      <c r="D156" s="395" t="s">
        <v>88</v>
      </c>
      <c r="E156" s="396">
        <v>38536.300000000003</v>
      </c>
      <c r="F156" s="396">
        <v>0</v>
      </c>
      <c r="G156" s="397">
        <v>0</v>
      </c>
      <c r="H156" s="397">
        <v>283911</v>
      </c>
      <c r="I156" s="402">
        <v>250000</v>
      </c>
      <c r="J156" s="402">
        <v>250000</v>
      </c>
      <c r="K156" s="402">
        <v>250000</v>
      </c>
      <c r="L156" s="402">
        <v>250000</v>
      </c>
      <c r="M156" s="403">
        <v>250000</v>
      </c>
      <c r="N156" s="396">
        <v>1250000</v>
      </c>
      <c r="O156" s="449">
        <f t="shared" si="3"/>
        <v>1250000</v>
      </c>
    </row>
    <row r="157" spans="1:15" ht="12.75" customHeight="1">
      <c r="A157" s="395" t="s">
        <v>206</v>
      </c>
      <c r="B157" s="395" t="s">
        <v>39</v>
      </c>
      <c r="C157" s="395" t="s">
        <v>803</v>
      </c>
      <c r="D157" s="395" t="s">
        <v>88</v>
      </c>
      <c r="E157" s="396">
        <v>0</v>
      </c>
      <c r="F157" s="396">
        <v>1010</v>
      </c>
      <c r="G157" s="397">
        <v>0</v>
      </c>
      <c r="H157" s="397">
        <v>0</v>
      </c>
      <c r="I157" s="402">
        <v>0</v>
      </c>
      <c r="J157" s="402">
        <v>0</v>
      </c>
      <c r="K157" s="402">
        <v>0</v>
      </c>
      <c r="L157" s="402">
        <v>0</v>
      </c>
      <c r="M157" s="403">
        <v>0</v>
      </c>
      <c r="N157" s="396">
        <v>0</v>
      </c>
      <c r="O157" s="449">
        <f t="shared" si="3"/>
        <v>0</v>
      </c>
    </row>
    <row r="158" spans="1:15" ht="12.75" customHeight="1">
      <c r="A158" s="395" t="s">
        <v>206</v>
      </c>
      <c r="B158" s="395" t="s">
        <v>39</v>
      </c>
      <c r="C158" s="395" t="s">
        <v>768</v>
      </c>
      <c r="D158" s="395" t="s">
        <v>88</v>
      </c>
      <c r="E158" s="396">
        <v>0</v>
      </c>
      <c r="F158" s="396">
        <v>0</v>
      </c>
      <c r="G158" s="397">
        <v>397.9</v>
      </c>
      <c r="H158" s="397">
        <v>0</v>
      </c>
      <c r="I158" s="402">
        <v>0</v>
      </c>
      <c r="J158" s="402">
        <v>0</v>
      </c>
      <c r="K158" s="402">
        <v>0</v>
      </c>
      <c r="L158" s="402">
        <v>0</v>
      </c>
      <c r="M158" s="403">
        <v>0</v>
      </c>
      <c r="N158" s="396">
        <v>0</v>
      </c>
      <c r="O158" s="449">
        <f t="shared" si="3"/>
        <v>0</v>
      </c>
    </row>
    <row r="159" spans="1:15" ht="12.75" customHeight="1">
      <c r="A159" s="395" t="s">
        <v>206</v>
      </c>
      <c r="B159" s="395" t="s">
        <v>39</v>
      </c>
      <c r="C159" s="395" t="s">
        <v>775</v>
      </c>
      <c r="D159" s="395" t="s">
        <v>88</v>
      </c>
      <c r="E159" s="396">
        <v>151.80000000000001</v>
      </c>
      <c r="F159" s="396">
        <v>312.72000000000003</v>
      </c>
      <c r="G159" s="397">
        <v>0</v>
      </c>
      <c r="H159" s="397">
        <v>0</v>
      </c>
      <c r="I159" s="402">
        <v>0</v>
      </c>
      <c r="J159" s="402">
        <v>0</v>
      </c>
      <c r="K159" s="402">
        <v>0</v>
      </c>
      <c r="L159" s="402">
        <v>0</v>
      </c>
      <c r="M159" s="403">
        <v>0</v>
      </c>
      <c r="N159" s="396">
        <v>0</v>
      </c>
      <c r="O159" s="449">
        <f t="shared" si="3"/>
        <v>0</v>
      </c>
    </row>
    <row r="160" spans="1:15" ht="12.75" customHeight="1">
      <c r="A160" s="395" t="s">
        <v>206</v>
      </c>
      <c r="B160" s="395" t="s">
        <v>39</v>
      </c>
      <c r="C160" s="395" t="s">
        <v>777</v>
      </c>
      <c r="D160" s="395" t="s">
        <v>88</v>
      </c>
      <c r="E160" s="396">
        <v>742.21</v>
      </c>
      <c r="F160" s="396">
        <v>0</v>
      </c>
      <c r="G160" s="397">
        <v>0</v>
      </c>
      <c r="H160" s="397">
        <v>0</v>
      </c>
      <c r="I160" s="402">
        <v>0</v>
      </c>
      <c r="J160" s="402">
        <v>0</v>
      </c>
      <c r="K160" s="402">
        <v>0</v>
      </c>
      <c r="L160" s="402">
        <v>0</v>
      </c>
      <c r="M160" s="403">
        <v>0</v>
      </c>
      <c r="N160" s="396">
        <v>0</v>
      </c>
      <c r="O160" s="449">
        <f t="shared" si="3"/>
        <v>0</v>
      </c>
    </row>
    <row r="161" spans="1:15" ht="12.75" customHeight="1">
      <c r="A161" s="395" t="s">
        <v>206</v>
      </c>
      <c r="B161" s="395" t="s">
        <v>39</v>
      </c>
      <c r="C161" s="395" t="s">
        <v>778</v>
      </c>
      <c r="D161" s="395" t="s">
        <v>88</v>
      </c>
      <c r="E161" s="396">
        <v>8774.7199999999993</v>
      </c>
      <c r="F161" s="396">
        <v>10274.32</v>
      </c>
      <c r="G161" s="397">
        <v>3642.32</v>
      </c>
      <c r="H161" s="397">
        <v>0</v>
      </c>
      <c r="I161" s="402">
        <v>0</v>
      </c>
      <c r="J161" s="402">
        <v>0</v>
      </c>
      <c r="K161" s="402">
        <v>0</v>
      </c>
      <c r="L161" s="402">
        <v>0</v>
      </c>
      <c r="M161" s="403">
        <v>0</v>
      </c>
      <c r="N161" s="396">
        <v>0</v>
      </c>
      <c r="O161" s="449">
        <f t="shared" si="3"/>
        <v>0</v>
      </c>
    </row>
    <row r="162" spans="1:15" ht="12.75" customHeight="1">
      <c r="A162" s="395" t="s">
        <v>206</v>
      </c>
      <c r="B162" s="395" t="s">
        <v>39</v>
      </c>
      <c r="C162" s="395" t="s">
        <v>781</v>
      </c>
      <c r="D162" s="395" t="s">
        <v>88</v>
      </c>
      <c r="E162" s="396">
        <v>2136.25</v>
      </c>
      <c r="F162" s="396">
        <v>0</v>
      </c>
      <c r="G162" s="397">
        <v>0</v>
      </c>
      <c r="H162" s="397">
        <v>0</v>
      </c>
      <c r="I162" s="402">
        <v>0</v>
      </c>
      <c r="J162" s="402">
        <v>0</v>
      </c>
      <c r="K162" s="402">
        <v>0</v>
      </c>
      <c r="L162" s="402">
        <v>0</v>
      </c>
      <c r="M162" s="403">
        <v>0</v>
      </c>
      <c r="N162" s="396">
        <v>0</v>
      </c>
      <c r="O162" s="449">
        <f t="shared" si="3"/>
        <v>0</v>
      </c>
    </row>
    <row r="163" spans="1:15" ht="12.75" customHeight="1">
      <c r="A163" s="395" t="s">
        <v>206</v>
      </c>
      <c r="B163" s="395" t="s">
        <v>39</v>
      </c>
      <c r="C163" s="395" t="s">
        <v>804</v>
      </c>
      <c r="D163" s="395" t="s">
        <v>88</v>
      </c>
      <c r="E163" s="396">
        <v>9.3800000000000008</v>
      </c>
      <c r="F163" s="396">
        <v>0</v>
      </c>
      <c r="G163" s="397">
        <v>9.2799999999999994</v>
      </c>
      <c r="H163" s="397">
        <v>0</v>
      </c>
      <c r="I163" s="402">
        <v>0</v>
      </c>
      <c r="J163" s="402">
        <v>0</v>
      </c>
      <c r="K163" s="402">
        <v>0</v>
      </c>
      <c r="L163" s="402">
        <v>0</v>
      </c>
      <c r="M163" s="403">
        <v>0</v>
      </c>
      <c r="N163" s="396">
        <v>0</v>
      </c>
      <c r="O163" s="449">
        <f t="shared" si="3"/>
        <v>0</v>
      </c>
    </row>
    <row r="164" spans="1:15" ht="12.75" customHeight="1">
      <c r="A164" s="395" t="s">
        <v>206</v>
      </c>
      <c r="B164" s="395" t="s">
        <v>39</v>
      </c>
      <c r="C164" s="395" t="s">
        <v>788</v>
      </c>
      <c r="D164" s="395" t="s">
        <v>88</v>
      </c>
      <c r="E164" s="396">
        <v>16.75</v>
      </c>
      <c r="F164" s="396">
        <v>0</v>
      </c>
      <c r="G164" s="397">
        <v>18.420000000000002</v>
      </c>
      <c r="H164" s="397">
        <v>0</v>
      </c>
      <c r="I164" s="402">
        <v>0</v>
      </c>
      <c r="J164" s="402">
        <v>0</v>
      </c>
      <c r="K164" s="402">
        <v>0</v>
      </c>
      <c r="L164" s="402">
        <v>0</v>
      </c>
      <c r="M164" s="403">
        <v>0</v>
      </c>
      <c r="N164" s="396">
        <v>0</v>
      </c>
      <c r="O164" s="449">
        <f t="shared" si="3"/>
        <v>0</v>
      </c>
    </row>
    <row r="165" spans="1:15" ht="12.75" customHeight="1">
      <c r="A165" s="395" t="s">
        <v>206</v>
      </c>
      <c r="B165" s="395" t="s">
        <v>39</v>
      </c>
      <c r="C165" s="395" t="s">
        <v>790</v>
      </c>
      <c r="D165" s="395" t="s">
        <v>88</v>
      </c>
      <c r="E165" s="396">
        <v>20802.73</v>
      </c>
      <c r="F165" s="396">
        <v>17320.79</v>
      </c>
      <c r="G165" s="397">
        <v>11587.75</v>
      </c>
      <c r="H165" s="397">
        <v>0</v>
      </c>
      <c r="I165" s="402">
        <v>0</v>
      </c>
      <c r="J165" s="402">
        <v>0</v>
      </c>
      <c r="K165" s="402">
        <v>0</v>
      </c>
      <c r="L165" s="402">
        <v>0</v>
      </c>
      <c r="M165" s="403">
        <v>0</v>
      </c>
      <c r="N165" s="396">
        <v>0</v>
      </c>
      <c r="O165" s="449">
        <f t="shared" si="3"/>
        <v>0</v>
      </c>
    </row>
    <row r="166" spans="1:15" ht="12.75" customHeight="1">
      <c r="A166" s="395" t="s">
        <v>206</v>
      </c>
      <c r="B166" s="395" t="s">
        <v>39</v>
      </c>
      <c r="C166" s="395" t="s">
        <v>792</v>
      </c>
      <c r="D166" s="395" t="s">
        <v>88</v>
      </c>
      <c r="E166" s="396">
        <v>173.91</v>
      </c>
      <c r="F166" s="396">
        <v>155.61000000000001</v>
      </c>
      <c r="G166" s="397">
        <v>2210.2199999999998</v>
      </c>
      <c r="H166" s="397">
        <v>0</v>
      </c>
      <c r="I166" s="402">
        <v>0</v>
      </c>
      <c r="J166" s="402">
        <v>0</v>
      </c>
      <c r="K166" s="402">
        <v>0</v>
      </c>
      <c r="L166" s="402">
        <v>0</v>
      </c>
      <c r="M166" s="403">
        <v>0</v>
      </c>
      <c r="N166" s="396">
        <v>0</v>
      </c>
      <c r="O166" s="449">
        <f t="shared" si="3"/>
        <v>0</v>
      </c>
    </row>
    <row r="167" spans="1:15" ht="12.75" customHeight="1">
      <c r="A167" s="395" t="s">
        <v>206</v>
      </c>
      <c r="B167" s="395" t="s">
        <v>39</v>
      </c>
      <c r="C167" s="395" t="s">
        <v>796</v>
      </c>
      <c r="D167" s="395" t="s">
        <v>88</v>
      </c>
      <c r="E167" s="396">
        <v>18595.43</v>
      </c>
      <c r="F167" s="396">
        <v>35887.86</v>
      </c>
      <c r="G167" s="397">
        <v>2016</v>
      </c>
      <c r="H167" s="397">
        <v>0</v>
      </c>
      <c r="I167" s="402">
        <v>0</v>
      </c>
      <c r="J167" s="402">
        <v>0</v>
      </c>
      <c r="K167" s="402">
        <v>0</v>
      </c>
      <c r="L167" s="402">
        <v>0</v>
      </c>
      <c r="M167" s="403">
        <v>0</v>
      </c>
      <c r="N167" s="396">
        <v>0</v>
      </c>
      <c r="O167" s="449">
        <f t="shared" si="3"/>
        <v>0</v>
      </c>
    </row>
    <row r="168" spans="1:15" ht="12.75" customHeight="1">
      <c r="A168" s="395" t="s">
        <v>206</v>
      </c>
      <c r="B168" s="395" t="s">
        <v>39</v>
      </c>
      <c r="C168" s="395" t="s">
        <v>807</v>
      </c>
      <c r="D168" s="395" t="s">
        <v>88</v>
      </c>
      <c r="E168" s="396">
        <v>15000</v>
      </c>
      <c r="F168" s="396">
        <v>15000</v>
      </c>
      <c r="G168" s="397">
        <v>15000</v>
      </c>
      <c r="H168" s="397">
        <v>0</v>
      </c>
      <c r="I168" s="402">
        <v>0</v>
      </c>
      <c r="J168" s="402">
        <v>0</v>
      </c>
      <c r="K168" s="402">
        <v>0</v>
      </c>
      <c r="L168" s="402">
        <v>0</v>
      </c>
      <c r="M168" s="403">
        <v>0</v>
      </c>
      <c r="N168" s="396">
        <v>0</v>
      </c>
      <c r="O168" s="449">
        <f t="shared" si="3"/>
        <v>0</v>
      </c>
    </row>
    <row r="169" spans="1:15" ht="12.75" customHeight="1">
      <c r="A169" s="398"/>
      <c r="B169" s="398"/>
      <c r="C169" s="398"/>
      <c r="D169" s="398" t="s">
        <v>856</v>
      </c>
      <c r="E169" s="399">
        <v>157315.44</v>
      </c>
      <c r="F169" s="399">
        <v>119227.96</v>
      </c>
      <c r="G169" s="400">
        <v>302039.69</v>
      </c>
      <c r="H169" s="400">
        <v>370965</v>
      </c>
      <c r="I169" s="404">
        <v>250000</v>
      </c>
      <c r="J169" s="404">
        <v>250000</v>
      </c>
      <c r="K169" s="404">
        <v>250000</v>
      </c>
      <c r="L169" s="404">
        <v>250000</v>
      </c>
      <c r="M169" s="405">
        <v>250000</v>
      </c>
      <c r="N169" s="399">
        <v>1250000</v>
      </c>
      <c r="O169" s="449">
        <f t="shared" si="3"/>
        <v>1250000</v>
      </c>
    </row>
    <row r="170" spans="1:15" ht="12.75" customHeight="1">
      <c r="A170" s="395" t="s">
        <v>206</v>
      </c>
      <c r="B170" s="395" t="s">
        <v>496</v>
      </c>
      <c r="C170" s="395" t="s">
        <v>748</v>
      </c>
      <c r="D170" s="395" t="s">
        <v>134</v>
      </c>
      <c r="E170" s="396">
        <v>14721.5</v>
      </c>
      <c r="F170" s="396">
        <v>8991</v>
      </c>
      <c r="G170" s="397">
        <v>12866.12</v>
      </c>
      <c r="H170" s="397">
        <v>10881</v>
      </c>
      <c r="I170" s="402">
        <v>0</v>
      </c>
      <c r="J170" s="402">
        <v>0</v>
      </c>
      <c r="K170" s="402">
        <v>0</v>
      </c>
      <c r="L170" s="402">
        <v>0</v>
      </c>
      <c r="M170" s="403">
        <v>0</v>
      </c>
      <c r="N170" s="396">
        <v>0</v>
      </c>
      <c r="O170" s="449">
        <f t="shared" si="3"/>
        <v>0</v>
      </c>
    </row>
    <row r="171" spans="1:15" ht="12.75" customHeight="1">
      <c r="A171" s="395" t="s">
        <v>206</v>
      </c>
      <c r="B171" s="395" t="s">
        <v>762</v>
      </c>
      <c r="C171" s="395" t="s">
        <v>31</v>
      </c>
      <c r="D171" s="395" t="s">
        <v>134</v>
      </c>
      <c r="E171" s="396">
        <v>367952.22</v>
      </c>
      <c r="F171" s="396">
        <v>0</v>
      </c>
      <c r="G171" s="397">
        <v>0</v>
      </c>
      <c r="H171" s="397">
        <v>0</v>
      </c>
      <c r="I171" s="402">
        <v>0</v>
      </c>
      <c r="J171" s="402">
        <v>0</v>
      </c>
      <c r="K171" s="402">
        <v>0</v>
      </c>
      <c r="L171" s="402">
        <v>0</v>
      </c>
      <c r="M171" s="403">
        <v>0</v>
      </c>
      <c r="N171" s="396">
        <v>0</v>
      </c>
      <c r="O171" s="449">
        <f t="shared" si="3"/>
        <v>0</v>
      </c>
    </row>
    <row r="172" spans="1:15" ht="12.75" customHeight="1">
      <c r="A172" s="395" t="s">
        <v>206</v>
      </c>
      <c r="B172" s="395" t="s">
        <v>496</v>
      </c>
      <c r="C172" s="395" t="s">
        <v>31</v>
      </c>
      <c r="D172" s="395" t="s">
        <v>134</v>
      </c>
      <c r="E172" s="396">
        <v>528452.39</v>
      </c>
      <c r="F172" s="396">
        <v>0</v>
      </c>
      <c r="G172" s="397">
        <v>0</v>
      </c>
      <c r="H172" s="397">
        <v>13143</v>
      </c>
      <c r="I172" s="402">
        <v>0</v>
      </c>
      <c r="J172" s="402">
        <v>0</v>
      </c>
      <c r="K172" s="402">
        <v>0</v>
      </c>
      <c r="L172" s="402">
        <v>0</v>
      </c>
      <c r="M172" s="403">
        <v>0</v>
      </c>
      <c r="N172" s="396">
        <v>0</v>
      </c>
      <c r="O172" s="449">
        <f t="shared" si="3"/>
        <v>0</v>
      </c>
    </row>
    <row r="173" spans="1:15" ht="12.75" customHeight="1">
      <c r="A173" s="395" t="s">
        <v>206</v>
      </c>
      <c r="B173" s="395" t="s">
        <v>496</v>
      </c>
      <c r="C173" s="395" t="s">
        <v>785</v>
      </c>
      <c r="D173" s="395" t="s">
        <v>134</v>
      </c>
      <c r="E173" s="396">
        <v>0</v>
      </c>
      <c r="F173" s="396">
        <v>0</v>
      </c>
      <c r="G173" s="397">
        <v>0</v>
      </c>
      <c r="H173" s="397">
        <v>0</v>
      </c>
      <c r="I173" s="402">
        <v>0</v>
      </c>
      <c r="J173" s="402">
        <v>0</v>
      </c>
      <c r="K173" s="402">
        <v>0</v>
      </c>
      <c r="L173" s="402">
        <v>0</v>
      </c>
      <c r="M173" s="403">
        <v>0</v>
      </c>
      <c r="N173" s="396">
        <v>0</v>
      </c>
      <c r="O173" s="449">
        <f t="shared" si="3"/>
        <v>0</v>
      </c>
    </row>
    <row r="174" spans="1:15" ht="12.75" customHeight="1">
      <c r="A174" s="395" t="s">
        <v>206</v>
      </c>
      <c r="B174" s="395" t="s">
        <v>9</v>
      </c>
      <c r="C174" s="395" t="s">
        <v>748</v>
      </c>
      <c r="D174" s="395" t="s">
        <v>134</v>
      </c>
      <c r="E174" s="396">
        <v>36747</v>
      </c>
      <c r="F174" s="396">
        <v>15991</v>
      </c>
      <c r="G174" s="397">
        <v>12866.13</v>
      </c>
      <c r="H174" s="397">
        <v>0</v>
      </c>
      <c r="I174" s="402">
        <v>0</v>
      </c>
      <c r="J174" s="402">
        <v>0</v>
      </c>
      <c r="K174" s="402">
        <v>0</v>
      </c>
      <c r="L174" s="402">
        <v>0</v>
      </c>
      <c r="M174" s="403">
        <v>0</v>
      </c>
      <c r="N174" s="396">
        <v>0</v>
      </c>
      <c r="O174" s="449">
        <f t="shared" si="3"/>
        <v>0</v>
      </c>
    </row>
    <row r="175" spans="1:15" ht="12.75" customHeight="1">
      <c r="A175" s="395" t="s">
        <v>206</v>
      </c>
      <c r="B175" s="395" t="s">
        <v>9</v>
      </c>
      <c r="C175" s="395" t="s">
        <v>31</v>
      </c>
      <c r="D175" s="395" t="s">
        <v>134</v>
      </c>
      <c r="E175" s="396">
        <v>306926.01</v>
      </c>
      <c r="F175" s="396">
        <v>0</v>
      </c>
      <c r="G175" s="397">
        <v>0</v>
      </c>
      <c r="H175" s="397">
        <v>43643</v>
      </c>
      <c r="I175" s="402">
        <v>50000</v>
      </c>
      <c r="J175" s="402">
        <v>150000</v>
      </c>
      <c r="K175" s="402">
        <v>150000</v>
      </c>
      <c r="L175" s="402">
        <v>5000000</v>
      </c>
      <c r="M175" s="403">
        <v>50000</v>
      </c>
      <c r="N175" s="396">
        <v>5400000</v>
      </c>
      <c r="O175" s="449">
        <f t="shared" si="3"/>
        <v>5400000</v>
      </c>
    </row>
    <row r="176" spans="1:15" ht="12.75" customHeight="1">
      <c r="A176" s="395" t="s">
        <v>206</v>
      </c>
      <c r="B176" s="395" t="s">
        <v>9</v>
      </c>
      <c r="C176" s="395" t="s">
        <v>768</v>
      </c>
      <c r="D176" s="395" t="s">
        <v>134</v>
      </c>
      <c r="E176" s="396">
        <v>41.14</v>
      </c>
      <c r="F176" s="396">
        <v>0</v>
      </c>
      <c r="G176" s="397">
        <v>0</v>
      </c>
      <c r="H176" s="397">
        <v>0</v>
      </c>
      <c r="I176" s="402">
        <v>0</v>
      </c>
      <c r="J176" s="402">
        <v>0</v>
      </c>
      <c r="K176" s="402">
        <v>0</v>
      </c>
      <c r="L176" s="402">
        <v>0</v>
      </c>
      <c r="M176" s="403">
        <v>0</v>
      </c>
      <c r="N176" s="396">
        <v>0</v>
      </c>
      <c r="O176" s="449">
        <f t="shared" si="3"/>
        <v>0</v>
      </c>
    </row>
    <row r="177" spans="1:15" ht="12.75" customHeight="1">
      <c r="A177" s="395" t="s">
        <v>206</v>
      </c>
      <c r="B177" s="395" t="s">
        <v>9</v>
      </c>
      <c r="C177" s="395" t="s">
        <v>780</v>
      </c>
      <c r="D177" s="395" t="s">
        <v>134</v>
      </c>
      <c r="E177" s="396">
        <v>225.24</v>
      </c>
      <c r="F177" s="396">
        <v>0</v>
      </c>
      <c r="G177" s="397">
        <v>0</v>
      </c>
      <c r="H177" s="397">
        <v>0</v>
      </c>
      <c r="I177" s="402">
        <v>0</v>
      </c>
      <c r="J177" s="402">
        <v>0</v>
      </c>
      <c r="K177" s="402">
        <v>0</v>
      </c>
      <c r="L177" s="402">
        <v>0</v>
      </c>
      <c r="M177" s="403">
        <v>0</v>
      </c>
      <c r="N177" s="396">
        <v>0</v>
      </c>
      <c r="O177" s="449">
        <f t="shared" si="3"/>
        <v>0</v>
      </c>
    </row>
    <row r="178" spans="1:15" ht="12.75" customHeight="1">
      <c r="A178" s="395" t="s">
        <v>206</v>
      </c>
      <c r="B178" s="395" t="s">
        <v>9</v>
      </c>
      <c r="C178" s="395" t="s">
        <v>782</v>
      </c>
      <c r="D178" s="395" t="s">
        <v>134</v>
      </c>
      <c r="E178" s="396">
        <v>264</v>
      </c>
      <c r="F178" s="396">
        <v>0</v>
      </c>
      <c r="G178" s="397">
        <v>0</v>
      </c>
      <c r="H178" s="397">
        <v>0</v>
      </c>
      <c r="I178" s="402">
        <v>0</v>
      </c>
      <c r="J178" s="402">
        <v>0</v>
      </c>
      <c r="K178" s="402">
        <v>0</v>
      </c>
      <c r="L178" s="402">
        <v>0</v>
      </c>
      <c r="M178" s="403">
        <v>0</v>
      </c>
      <c r="N178" s="396">
        <v>0</v>
      </c>
      <c r="O178" s="449">
        <f t="shared" si="3"/>
        <v>0</v>
      </c>
    </row>
    <row r="179" spans="1:15" ht="12.75" customHeight="1">
      <c r="A179" s="395" t="s">
        <v>206</v>
      </c>
      <c r="B179" s="395" t="s">
        <v>9</v>
      </c>
      <c r="C179" s="395" t="s">
        <v>785</v>
      </c>
      <c r="D179" s="395" t="s">
        <v>134</v>
      </c>
      <c r="E179" s="396">
        <v>0</v>
      </c>
      <c r="F179" s="396">
        <v>0</v>
      </c>
      <c r="G179" s="397">
        <v>0</v>
      </c>
      <c r="H179" s="397">
        <v>0</v>
      </c>
      <c r="I179" s="402">
        <v>0</v>
      </c>
      <c r="J179" s="402">
        <v>0</v>
      </c>
      <c r="K179" s="402">
        <v>0</v>
      </c>
      <c r="L179" s="402">
        <v>0</v>
      </c>
      <c r="M179" s="403">
        <v>0</v>
      </c>
      <c r="N179" s="396">
        <v>0</v>
      </c>
      <c r="O179" s="449">
        <f t="shared" si="3"/>
        <v>0</v>
      </c>
    </row>
    <row r="180" spans="1:15" ht="12.75" customHeight="1">
      <c r="A180" s="398"/>
      <c r="B180" s="398"/>
      <c r="C180" s="398"/>
      <c r="D180" s="398" t="s">
        <v>857</v>
      </c>
      <c r="E180" s="399">
        <v>1255329.5</v>
      </c>
      <c r="F180" s="399">
        <v>24982</v>
      </c>
      <c r="G180" s="400">
        <v>25732.25</v>
      </c>
      <c r="H180" s="400">
        <v>67667</v>
      </c>
      <c r="I180" s="404">
        <v>50000</v>
      </c>
      <c r="J180" s="404">
        <v>150000</v>
      </c>
      <c r="K180" s="404">
        <v>150000</v>
      </c>
      <c r="L180" s="404">
        <v>5000000</v>
      </c>
      <c r="M180" s="405">
        <v>50000</v>
      </c>
      <c r="N180" s="399">
        <v>5400000</v>
      </c>
      <c r="O180" s="449">
        <f t="shared" si="3"/>
        <v>5400000</v>
      </c>
    </row>
    <row r="181" spans="1:15" ht="12.75" customHeight="1">
      <c r="A181" s="395" t="s">
        <v>206</v>
      </c>
      <c r="B181" s="395" t="s">
        <v>497</v>
      </c>
      <c r="C181" s="395" t="s">
        <v>748</v>
      </c>
      <c r="D181" s="395" t="s">
        <v>24</v>
      </c>
      <c r="E181" s="396">
        <v>0</v>
      </c>
      <c r="F181" s="396">
        <v>10626.43</v>
      </c>
      <c r="G181" s="397">
        <v>9778.5</v>
      </c>
      <c r="H181" s="397">
        <v>2100000</v>
      </c>
      <c r="I181" s="402">
        <v>0</v>
      </c>
      <c r="J181" s="402">
        <v>0</v>
      </c>
      <c r="K181" s="402">
        <v>0</v>
      </c>
      <c r="L181" s="402">
        <v>0</v>
      </c>
      <c r="M181" s="403">
        <v>0</v>
      </c>
      <c r="N181" s="396">
        <v>0</v>
      </c>
      <c r="O181" s="449">
        <f t="shared" si="3"/>
        <v>0</v>
      </c>
    </row>
    <row r="182" spans="1:15" ht="12.75" customHeight="1">
      <c r="A182" s="395" t="s">
        <v>206</v>
      </c>
      <c r="B182" s="395" t="s">
        <v>497</v>
      </c>
      <c r="C182" s="395" t="s">
        <v>31</v>
      </c>
      <c r="D182" s="395" t="s">
        <v>24</v>
      </c>
      <c r="E182" s="396">
        <v>0</v>
      </c>
      <c r="F182" s="396">
        <v>0</v>
      </c>
      <c r="G182" s="397">
        <v>0</v>
      </c>
      <c r="H182" s="397">
        <v>20357</v>
      </c>
      <c r="I182" s="402">
        <v>0</v>
      </c>
      <c r="J182" s="402">
        <v>0</v>
      </c>
      <c r="K182" s="402">
        <v>0</v>
      </c>
      <c r="L182" s="402">
        <v>0</v>
      </c>
      <c r="M182" s="403">
        <v>0</v>
      </c>
      <c r="N182" s="396">
        <v>0</v>
      </c>
      <c r="O182" s="449">
        <f t="shared" si="3"/>
        <v>0</v>
      </c>
    </row>
    <row r="183" spans="1:15" ht="12.75" customHeight="1">
      <c r="A183" s="395" t="s">
        <v>206</v>
      </c>
      <c r="B183" s="395" t="s">
        <v>497</v>
      </c>
      <c r="C183" s="395" t="s">
        <v>786</v>
      </c>
      <c r="D183" s="395" t="s">
        <v>24</v>
      </c>
      <c r="E183" s="396">
        <v>0</v>
      </c>
      <c r="F183" s="396">
        <v>0</v>
      </c>
      <c r="G183" s="397">
        <v>133757.31</v>
      </c>
      <c r="H183" s="397">
        <v>0</v>
      </c>
      <c r="I183" s="402">
        <v>0</v>
      </c>
      <c r="J183" s="402">
        <v>0</v>
      </c>
      <c r="K183" s="402">
        <v>0</v>
      </c>
      <c r="L183" s="402">
        <v>0</v>
      </c>
      <c r="M183" s="403">
        <v>0</v>
      </c>
      <c r="N183" s="396">
        <v>0</v>
      </c>
      <c r="O183" s="449">
        <f t="shared" si="3"/>
        <v>0</v>
      </c>
    </row>
    <row r="184" spans="1:15" ht="12.75" customHeight="1">
      <c r="A184" s="395" t="s">
        <v>206</v>
      </c>
      <c r="B184" s="395" t="s">
        <v>101</v>
      </c>
      <c r="C184" s="395" t="s">
        <v>748</v>
      </c>
      <c r="D184" s="395" t="s">
        <v>24</v>
      </c>
      <c r="E184" s="396">
        <v>11385.25</v>
      </c>
      <c r="F184" s="396">
        <v>1713.32</v>
      </c>
      <c r="G184" s="397">
        <v>21316.7</v>
      </c>
      <c r="H184" s="397">
        <v>0</v>
      </c>
      <c r="I184" s="402">
        <v>0</v>
      </c>
      <c r="J184" s="402">
        <v>0</v>
      </c>
      <c r="K184" s="402">
        <v>0</v>
      </c>
      <c r="L184" s="402">
        <v>0</v>
      </c>
      <c r="M184" s="403">
        <v>0</v>
      </c>
      <c r="N184" s="396">
        <v>0</v>
      </c>
      <c r="O184" s="449">
        <f t="shared" si="3"/>
        <v>0</v>
      </c>
    </row>
    <row r="185" spans="1:15" ht="12.75" customHeight="1">
      <c r="A185" s="395" t="s">
        <v>206</v>
      </c>
      <c r="B185" s="395" t="s">
        <v>101</v>
      </c>
      <c r="C185" s="395" t="s">
        <v>31</v>
      </c>
      <c r="D185" s="395" t="s">
        <v>24</v>
      </c>
      <c r="E185" s="396">
        <v>0</v>
      </c>
      <c r="F185" s="396">
        <v>0</v>
      </c>
      <c r="G185" s="397">
        <v>0</v>
      </c>
      <c r="H185" s="397">
        <v>518212</v>
      </c>
      <c r="I185" s="402">
        <v>125000</v>
      </c>
      <c r="J185" s="402">
        <v>100000</v>
      </c>
      <c r="K185" s="402">
        <v>100000</v>
      </c>
      <c r="L185" s="402">
        <v>65000</v>
      </c>
      <c r="M185" s="403">
        <v>65000</v>
      </c>
      <c r="N185" s="396">
        <v>455000</v>
      </c>
      <c r="O185" s="449">
        <f t="shared" si="3"/>
        <v>455000</v>
      </c>
    </row>
    <row r="186" spans="1:15" ht="12.75" customHeight="1">
      <c r="A186" s="395" t="s">
        <v>206</v>
      </c>
      <c r="B186" s="395" t="s">
        <v>101</v>
      </c>
      <c r="C186" s="395" t="s">
        <v>785</v>
      </c>
      <c r="D186" s="395" t="s">
        <v>24</v>
      </c>
      <c r="E186" s="396">
        <v>0</v>
      </c>
      <c r="F186" s="396">
        <v>0</v>
      </c>
      <c r="G186" s="397">
        <v>606</v>
      </c>
      <c r="H186" s="397">
        <v>0</v>
      </c>
      <c r="I186" s="402">
        <v>0</v>
      </c>
      <c r="J186" s="402">
        <v>0</v>
      </c>
      <c r="K186" s="402">
        <v>0</v>
      </c>
      <c r="L186" s="402">
        <v>0</v>
      </c>
      <c r="M186" s="403">
        <v>0</v>
      </c>
      <c r="N186" s="396">
        <v>0</v>
      </c>
      <c r="O186" s="449">
        <f t="shared" si="3"/>
        <v>0</v>
      </c>
    </row>
    <row r="187" spans="1:15" ht="12.75" customHeight="1">
      <c r="A187" s="395" t="s">
        <v>206</v>
      </c>
      <c r="B187" s="395" t="s">
        <v>101</v>
      </c>
      <c r="C187" s="395" t="s">
        <v>807</v>
      </c>
      <c r="D187" s="395" t="s">
        <v>24</v>
      </c>
      <c r="E187" s="396">
        <v>0</v>
      </c>
      <c r="F187" s="396">
        <v>3732779</v>
      </c>
      <c r="G187" s="397">
        <v>0</v>
      </c>
      <c r="H187" s="397">
        <v>0</v>
      </c>
      <c r="I187" s="402">
        <v>0</v>
      </c>
      <c r="J187" s="402">
        <v>0</v>
      </c>
      <c r="K187" s="402">
        <v>0</v>
      </c>
      <c r="L187" s="402">
        <v>0</v>
      </c>
      <c r="M187" s="403">
        <v>0</v>
      </c>
      <c r="N187" s="396">
        <v>0</v>
      </c>
      <c r="O187" s="449">
        <f t="shared" si="3"/>
        <v>0</v>
      </c>
    </row>
    <row r="188" spans="1:15" ht="12.75" customHeight="1">
      <c r="A188" s="398"/>
      <c r="B188" s="398"/>
      <c r="C188" s="398"/>
      <c r="D188" s="398" t="s">
        <v>858</v>
      </c>
      <c r="E188" s="399">
        <v>11385.25</v>
      </c>
      <c r="F188" s="399">
        <v>3745118.75</v>
      </c>
      <c r="G188" s="400">
        <v>165458.51</v>
      </c>
      <c r="H188" s="400">
        <v>2638569</v>
      </c>
      <c r="I188" s="404">
        <v>125000</v>
      </c>
      <c r="J188" s="404">
        <v>100000</v>
      </c>
      <c r="K188" s="404">
        <v>100000</v>
      </c>
      <c r="L188" s="404">
        <v>65000</v>
      </c>
      <c r="M188" s="405">
        <v>65000</v>
      </c>
      <c r="N188" s="399">
        <v>455000</v>
      </c>
      <c r="O188" s="449">
        <f t="shared" si="3"/>
        <v>455000</v>
      </c>
    </row>
    <row r="189" spans="1:15" ht="12.75" customHeight="1">
      <c r="A189" s="395" t="s">
        <v>206</v>
      </c>
      <c r="B189" s="395" t="s">
        <v>498</v>
      </c>
      <c r="C189" s="395" t="s">
        <v>748</v>
      </c>
      <c r="D189" s="395" t="s">
        <v>87</v>
      </c>
      <c r="E189" s="396">
        <v>85891.43</v>
      </c>
      <c r="F189" s="396">
        <v>18682.48</v>
      </c>
      <c r="G189" s="397">
        <v>0</v>
      </c>
      <c r="H189" s="397">
        <v>0</v>
      </c>
      <c r="I189" s="402">
        <v>0</v>
      </c>
      <c r="J189" s="402">
        <v>0</v>
      </c>
      <c r="K189" s="402">
        <v>0</v>
      </c>
      <c r="L189" s="402">
        <v>0</v>
      </c>
      <c r="M189" s="403">
        <v>0</v>
      </c>
      <c r="N189" s="396">
        <v>0</v>
      </c>
      <c r="O189" s="449">
        <f t="shared" si="3"/>
        <v>0</v>
      </c>
    </row>
    <row r="190" spans="1:15" ht="12.75" customHeight="1">
      <c r="A190" s="395" t="s">
        <v>206</v>
      </c>
      <c r="B190" s="395" t="s">
        <v>498</v>
      </c>
      <c r="C190" s="395" t="s">
        <v>31</v>
      </c>
      <c r="D190" s="395" t="s">
        <v>87</v>
      </c>
      <c r="E190" s="396">
        <v>0</v>
      </c>
      <c r="F190" s="396">
        <v>0</v>
      </c>
      <c r="G190" s="397">
        <v>619070.47</v>
      </c>
      <c r="H190" s="397">
        <v>2707083</v>
      </c>
      <c r="I190" s="402">
        <v>0</v>
      </c>
      <c r="J190" s="402">
        <v>0</v>
      </c>
      <c r="K190" s="402">
        <v>0</v>
      </c>
      <c r="L190" s="402">
        <v>0</v>
      </c>
      <c r="M190" s="403">
        <v>0</v>
      </c>
      <c r="N190" s="396">
        <v>0</v>
      </c>
      <c r="O190" s="449">
        <f t="shared" si="3"/>
        <v>0</v>
      </c>
    </row>
    <row r="191" spans="1:15" ht="12.75" customHeight="1">
      <c r="A191" s="395" t="s">
        <v>206</v>
      </c>
      <c r="B191" s="395" t="s">
        <v>91</v>
      </c>
      <c r="C191" s="395" t="s">
        <v>748</v>
      </c>
      <c r="D191" s="395" t="s">
        <v>87</v>
      </c>
      <c r="E191" s="396">
        <v>85891.44</v>
      </c>
      <c r="F191" s="396">
        <v>18682.47</v>
      </c>
      <c r="G191" s="397">
        <v>0</v>
      </c>
      <c r="H191" s="397">
        <v>0</v>
      </c>
      <c r="I191" s="402">
        <v>0</v>
      </c>
      <c r="J191" s="402">
        <v>0</v>
      </c>
      <c r="K191" s="402">
        <v>0</v>
      </c>
      <c r="L191" s="402">
        <v>0</v>
      </c>
      <c r="M191" s="403">
        <v>0</v>
      </c>
      <c r="N191" s="396">
        <v>0</v>
      </c>
      <c r="O191" s="449">
        <f t="shared" si="3"/>
        <v>0</v>
      </c>
    </row>
    <row r="192" spans="1:15" ht="12.75" customHeight="1">
      <c r="A192" s="395" t="s">
        <v>206</v>
      </c>
      <c r="B192" s="395" t="s">
        <v>91</v>
      </c>
      <c r="C192" s="395" t="s">
        <v>31</v>
      </c>
      <c r="D192" s="395" t="s">
        <v>87</v>
      </c>
      <c r="E192" s="396">
        <v>0</v>
      </c>
      <c r="F192" s="396">
        <v>0</v>
      </c>
      <c r="G192" s="397">
        <v>80942.100000000006</v>
      </c>
      <c r="H192" s="397">
        <v>598676</v>
      </c>
      <c r="I192" s="402">
        <v>15000</v>
      </c>
      <c r="J192" s="402">
        <v>16000</v>
      </c>
      <c r="K192" s="402">
        <v>16000</v>
      </c>
      <c r="L192" s="402">
        <v>16000</v>
      </c>
      <c r="M192" s="403">
        <v>16000</v>
      </c>
      <c r="N192" s="396">
        <v>79000</v>
      </c>
      <c r="O192" s="449">
        <f t="shared" si="3"/>
        <v>79000</v>
      </c>
    </row>
    <row r="193" spans="1:15" ht="12.75" customHeight="1">
      <c r="A193" s="395" t="s">
        <v>206</v>
      </c>
      <c r="B193" s="395" t="s">
        <v>91</v>
      </c>
      <c r="C193" s="395" t="s">
        <v>768</v>
      </c>
      <c r="D193" s="395" t="s">
        <v>87</v>
      </c>
      <c r="E193" s="396">
        <v>0</v>
      </c>
      <c r="F193" s="396">
        <v>170</v>
      </c>
      <c r="G193" s="397">
        <v>287.5</v>
      </c>
      <c r="H193" s="397">
        <v>0</v>
      </c>
      <c r="I193" s="402">
        <v>0</v>
      </c>
      <c r="J193" s="402">
        <v>0</v>
      </c>
      <c r="K193" s="402">
        <v>0</v>
      </c>
      <c r="L193" s="402">
        <v>0</v>
      </c>
      <c r="M193" s="403">
        <v>0</v>
      </c>
      <c r="N193" s="396">
        <v>0</v>
      </c>
      <c r="O193" s="449">
        <f t="shared" si="3"/>
        <v>0</v>
      </c>
    </row>
    <row r="194" spans="1:15" ht="12.75" customHeight="1">
      <c r="A194" s="395" t="s">
        <v>206</v>
      </c>
      <c r="B194" s="395" t="s">
        <v>91</v>
      </c>
      <c r="C194" s="395" t="s">
        <v>785</v>
      </c>
      <c r="D194" s="395" t="s">
        <v>87</v>
      </c>
      <c r="E194" s="396">
        <v>0</v>
      </c>
      <c r="F194" s="396">
        <v>10062</v>
      </c>
      <c r="G194" s="397">
        <v>0</v>
      </c>
      <c r="H194" s="397">
        <v>0</v>
      </c>
      <c r="I194" s="402">
        <v>0</v>
      </c>
      <c r="J194" s="402">
        <v>0</v>
      </c>
      <c r="K194" s="402">
        <v>0</v>
      </c>
      <c r="L194" s="402">
        <v>0</v>
      </c>
      <c r="M194" s="403">
        <v>0</v>
      </c>
      <c r="N194" s="396">
        <v>0</v>
      </c>
      <c r="O194" s="449">
        <f t="shared" si="3"/>
        <v>0</v>
      </c>
    </row>
    <row r="195" spans="1:15" ht="12.75" customHeight="1">
      <c r="A195" s="398"/>
      <c r="B195" s="398"/>
      <c r="C195" s="398"/>
      <c r="D195" s="398" t="s">
        <v>859</v>
      </c>
      <c r="E195" s="399">
        <v>171782.87</v>
      </c>
      <c r="F195" s="399">
        <v>47596.95</v>
      </c>
      <c r="G195" s="400">
        <v>700300.07</v>
      </c>
      <c r="H195" s="400">
        <v>3305759</v>
      </c>
      <c r="I195" s="404">
        <v>15000</v>
      </c>
      <c r="J195" s="404">
        <v>16000</v>
      </c>
      <c r="K195" s="404">
        <v>16000</v>
      </c>
      <c r="L195" s="404">
        <v>16000</v>
      </c>
      <c r="M195" s="405">
        <v>16000</v>
      </c>
      <c r="N195" s="399">
        <v>79000</v>
      </c>
      <c r="O195" s="449">
        <f t="shared" ref="O195:O258" si="4">M195+L195+K195+J195+I195</f>
        <v>79000</v>
      </c>
    </row>
    <row r="196" spans="1:15" ht="12.75" customHeight="1">
      <c r="A196" s="395" t="s">
        <v>206</v>
      </c>
      <c r="B196" s="395" t="s">
        <v>412</v>
      </c>
      <c r="C196" s="395" t="s">
        <v>748</v>
      </c>
      <c r="D196" s="395" t="s">
        <v>49</v>
      </c>
      <c r="E196" s="396">
        <v>44000.25</v>
      </c>
      <c r="F196" s="396">
        <v>11058.75</v>
      </c>
      <c r="G196" s="397">
        <v>0</v>
      </c>
      <c r="H196" s="397">
        <v>0</v>
      </c>
      <c r="I196" s="402">
        <v>0</v>
      </c>
      <c r="J196" s="402">
        <v>0</v>
      </c>
      <c r="K196" s="402">
        <v>0</v>
      </c>
      <c r="L196" s="402">
        <v>0</v>
      </c>
      <c r="M196" s="403">
        <v>0</v>
      </c>
      <c r="N196" s="396">
        <v>0</v>
      </c>
      <c r="O196" s="449">
        <f t="shared" si="4"/>
        <v>0</v>
      </c>
    </row>
    <row r="197" spans="1:15" ht="12.75" customHeight="1">
      <c r="A197" s="395" t="s">
        <v>206</v>
      </c>
      <c r="B197" s="395" t="s">
        <v>760</v>
      </c>
      <c r="C197" s="395" t="s">
        <v>748</v>
      </c>
      <c r="D197" s="395" t="s">
        <v>49</v>
      </c>
      <c r="E197" s="396">
        <v>15178</v>
      </c>
      <c r="F197" s="396">
        <v>0</v>
      </c>
      <c r="G197" s="397">
        <v>0</v>
      </c>
      <c r="H197" s="397">
        <v>0</v>
      </c>
      <c r="I197" s="402">
        <v>0</v>
      </c>
      <c r="J197" s="402">
        <v>0</v>
      </c>
      <c r="K197" s="402">
        <v>0</v>
      </c>
      <c r="L197" s="402">
        <v>0</v>
      </c>
      <c r="M197" s="403">
        <v>0</v>
      </c>
      <c r="N197" s="396">
        <v>0</v>
      </c>
      <c r="O197" s="449">
        <f t="shared" si="4"/>
        <v>0</v>
      </c>
    </row>
    <row r="198" spans="1:15" ht="12.75" customHeight="1">
      <c r="A198" s="395" t="s">
        <v>206</v>
      </c>
      <c r="B198" s="395" t="s">
        <v>412</v>
      </c>
      <c r="C198" s="395" t="s">
        <v>31</v>
      </c>
      <c r="D198" s="395" t="s">
        <v>49</v>
      </c>
      <c r="E198" s="396">
        <v>0</v>
      </c>
      <c r="F198" s="396">
        <v>0</v>
      </c>
      <c r="G198" s="397">
        <v>682779.65</v>
      </c>
      <c r="H198" s="397">
        <v>769873</v>
      </c>
      <c r="I198" s="402">
        <v>0</v>
      </c>
      <c r="J198" s="402">
        <v>0</v>
      </c>
      <c r="K198" s="402">
        <v>0</v>
      </c>
      <c r="L198" s="402">
        <v>0</v>
      </c>
      <c r="M198" s="403">
        <v>0</v>
      </c>
      <c r="N198" s="396">
        <v>0</v>
      </c>
      <c r="O198" s="449">
        <f t="shared" si="4"/>
        <v>0</v>
      </c>
    </row>
    <row r="199" spans="1:15" ht="12.75" customHeight="1">
      <c r="A199" s="395" t="s">
        <v>206</v>
      </c>
      <c r="B199" s="395" t="s">
        <v>760</v>
      </c>
      <c r="C199" s="395" t="s">
        <v>31</v>
      </c>
      <c r="D199" s="395" t="s">
        <v>49</v>
      </c>
      <c r="E199" s="396">
        <v>0</v>
      </c>
      <c r="F199" s="396">
        <v>0</v>
      </c>
      <c r="G199" s="397">
        <v>0</v>
      </c>
      <c r="H199" s="397">
        <v>0</v>
      </c>
      <c r="I199" s="402">
        <v>0</v>
      </c>
      <c r="J199" s="402">
        <v>0</v>
      </c>
      <c r="K199" s="402">
        <v>0</v>
      </c>
      <c r="L199" s="402">
        <v>0</v>
      </c>
      <c r="M199" s="403">
        <v>0</v>
      </c>
      <c r="N199" s="396">
        <v>0</v>
      </c>
      <c r="O199" s="449">
        <f t="shared" si="4"/>
        <v>0</v>
      </c>
    </row>
    <row r="200" spans="1:15" ht="12.75" customHeight="1">
      <c r="A200" s="395" t="s">
        <v>206</v>
      </c>
      <c r="B200" s="395" t="s">
        <v>412</v>
      </c>
      <c r="C200" s="395" t="s">
        <v>768</v>
      </c>
      <c r="D200" s="395" t="s">
        <v>49</v>
      </c>
      <c r="E200" s="396">
        <v>0</v>
      </c>
      <c r="F200" s="396">
        <v>75.47</v>
      </c>
      <c r="G200" s="397">
        <v>127.64</v>
      </c>
      <c r="H200" s="397">
        <v>0</v>
      </c>
      <c r="I200" s="402">
        <v>0</v>
      </c>
      <c r="J200" s="402">
        <v>0</v>
      </c>
      <c r="K200" s="402">
        <v>0</v>
      </c>
      <c r="L200" s="402">
        <v>0</v>
      </c>
      <c r="M200" s="403">
        <v>0</v>
      </c>
      <c r="N200" s="396">
        <v>0</v>
      </c>
      <c r="O200" s="449">
        <f t="shared" si="4"/>
        <v>0</v>
      </c>
    </row>
    <row r="201" spans="1:15" ht="12.75" customHeight="1">
      <c r="A201" s="395" t="s">
        <v>206</v>
      </c>
      <c r="B201" s="395" t="s">
        <v>93</v>
      </c>
      <c r="C201" s="395" t="s">
        <v>748</v>
      </c>
      <c r="D201" s="395" t="s">
        <v>49</v>
      </c>
      <c r="E201" s="396">
        <v>55343.11</v>
      </c>
      <c r="F201" s="396">
        <v>13851.11</v>
      </c>
      <c r="G201" s="397">
        <v>0</v>
      </c>
      <c r="H201" s="397">
        <v>0</v>
      </c>
      <c r="I201" s="402">
        <v>0</v>
      </c>
      <c r="J201" s="402">
        <v>0</v>
      </c>
      <c r="K201" s="402">
        <v>0</v>
      </c>
      <c r="L201" s="402">
        <v>0</v>
      </c>
      <c r="M201" s="403">
        <v>0</v>
      </c>
      <c r="N201" s="396">
        <v>0</v>
      </c>
      <c r="O201" s="449">
        <f t="shared" si="4"/>
        <v>0</v>
      </c>
    </row>
    <row r="202" spans="1:15" ht="12.75" customHeight="1">
      <c r="A202" s="395" t="s">
        <v>206</v>
      </c>
      <c r="B202" s="395" t="s">
        <v>93</v>
      </c>
      <c r="C202" s="395" t="s">
        <v>31</v>
      </c>
      <c r="D202" s="395" t="s">
        <v>49</v>
      </c>
      <c r="E202" s="396">
        <v>0</v>
      </c>
      <c r="F202" s="396">
        <v>0</v>
      </c>
      <c r="G202" s="397">
        <v>855185.53</v>
      </c>
      <c r="H202" s="397">
        <v>1016005</v>
      </c>
      <c r="I202" s="402">
        <v>12000</v>
      </c>
      <c r="J202" s="402">
        <v>12000</v>
      </c>
      <c r="K202" s="402">
        <v>12000</v>
      </c>
      <c r="L202" s="402">
        <v>12000</v>
      </c>
      <c r="M202" s="403">
        <v>8000</v>
      </c>
      <c r="N202" s="396">
        <v>56000</v>
      </c>
      <c r="O202" s="449">
        <f t="shared" si="4"/>
        <v>56000</v>
      </c>
    </row>
    <row r="203" spans="1:15" ht="12.75" customHeight="1">
      <c r="A203" s="395" t="s">
        <v>206</v>
      </c>
      <c r="B203" s="395" t="s">
        <v>93</v>
      </c>
      <c r="C203" s="395" t="s">
        <v>768</v>
      </c>
      <c r="D203" s="395" t="s">
        <v>49</v>
      </c>
      <c r="E203" s="396">
        <v>71.400000000000006</v>
      </c>
      <c r="F203" s="396">
        <v>94.53</v>
      </c>
      <c r="G203" s="397">
        <v>159.86000000000001</v>
      </c>
      <c r="H203" s="397">
        <v>0</v>
      </c>
      <c r="I203" s="402">
        <v>0</v>
      </c>
      <c r="J203" s="402">
        <v>0</v>
      </c>
      <c r="K203" s="402">
        <v>0</v>
      </c>
      <c r="L203" s="402">
        <v>0</v>
      </c>
      <c r="M203" s="403">
        <v>0</v>
      </c>
      <c r="N203" s="396">
        <v>0</v>
      </c>
      <c r="O203" s="449">
        <f t="shared" si="4"/>
        <v>0</v>
      </c>
    </row>
    <row r="204" spans="1:15" ht="12.75" customHeight="1">
      <c r="A204" s="395" t="s">
        <v>206</v>
      </c>
      <c r="B204" s="395" t="s">
        <v>93</v>
      </c>
      <c r="C204" s="395" t="s">
        <v>785</v>
      </c>
      <c r="D204" s="395" t="s">
        <v>49</v>
      </c>
      <c r="E204" s="396">
        <v>0</v>
      </c>
      <c r="F204" s="396">
        <v>3630</v>
      </c>
      <c r="G204" s="397">
        <v>0</v>
      </c>
      <c r="H204" s="397">
        <v>0</v>
      </c>
      <c r="I204" s="402">
        <v>0</v>
      </c>
      <c r="J204" s="402">
        <v>0</v>
      </c>
      <c r="K204" s="402">
        <v>0</v>
      </c>
      <c r="L204" s="402">
        <v>0</v>
      </c>
      <c r="M204" s="403">
        <v>0</v>
      </c>
      <c r="N204" s="396">
        <v>0</v>
      </c>
      <c r="O204" s="449">
        <f t="shared" si="4"/>
        <v>0</v>
      </c>
    </row>
    <row r="205" spans="1:15" ht="12.75" customHeight="1">
      <c r="A205" s="398"/>
      <c r="B205" s="398"/>
      <c r="C205" s="398"/>
      <c r="D205" s="398" t="s">
        <v>860</v>
      </c>
      <c r="E205" s="399">
        <v>114592.76</v>
      </c>
      <c r="F205" s="399">
        <v>28709.86</v>
      </c>
      <c r="G205" s="400">
        <v>1538252.68</v>
      </c>
      <c r="H205" s="400">
        <v>1785878</v>
      </c>
      <c r="I205" s="404">
        <v>12000</v>
      </c>
      <c r="J205" s="404">
        <v>12000</v>
      </c>
      <c r="K205" s="404">
        <v>12000</v>
      </c>
      <c r="L205" s="404">
        <v>12000</v>
      </c>
      <c r="M205" s="405">
        <v>8000</v>
      </c>
      <c r="N205" s="399">
        <v>56000</v>
      </c>
      <c r="O205" s="449">
        <f t="shared" si="4"/>
        <v>56000</v>
      </c>
    </row>
    <row r="206" spans="1:15" ht="12.75" customHeight="1">
      <c r="A206" s="395" t="s">
        <v>206</v>
      </c>
      <c r="B206" s="395" t="s">
        <v>696</v>
      </c>
      <c r="C206" s="395" t="s">
        <v>748</v>
      </c>
      <c r="D206" s="395" t="s">
        <v>32</v>
      </c>
      <c r="E206" s="396">
        <v>31067.4</v>
      </c>
      <c r="F206" s="396">
        <v>0</v>
      </c>
      <c r="G206" s="397">
        <v>0</v>
      </c>
      <c r="H206" s="397">
        <v>0</v>
      </c>
      <c r="I206" s="402">
        <v>0</v>
      </c>
      <c r="J206" s="402">
        <v>0</v>
      </c>
      <c r="K206" s="402">
        <v>0</v>
      </c>
      <c r="L206" s="402">
        <v>0</v>
      </c>
      <c r="M206" s="403">
        <v>0</v>
      </c>
      <c r="N206" s="396">
        <v>0</v>
      </c>
      <c r="O206" s="449">
        <f t="shared" si="4"/>
        <v>0</v>
      </c>
    </row>
    <row r="207" spans="1:15" ht="12.75" customHeight="1">
      <c r="A207" s="395" t="s">
        <v>206</v>
      </c>
      <c r="B207" s="395" t="s">
        <v>499</v>
      </c>
      <c r="C207" s="395" t="s">
        <v>748</v>
      </c>
      <c r="D207" s="395" t="s">
        <v>32</v>
      </c>
      <c r="E207" s="396">
        <v>27980.94</v>
      </c>
      <c r="F207" s="396">
        <v>0</v>
      </c>
      <c r="G207" s="397">
        <v>14860.53</v>
      </c>
      <c r="H207" s="397">
        <v>0</v>
      </c>
      <c r="I207" s="402">
        <v>0</v>
      </c>
      <c r="J207" s="402">
        <v>0</v>
      </c>
      <c r="K207" s="402">
        <v>0</v>
      </c>
      <c r="L207" s="402">
        <v>0</v>
      </c>
      <c r="M207" s="403">
        <v>0</v>
      </c>
      <c r="N207" s="396">
        <v>0</v>
      </c>
      <c r="O207" s="449">
        <f t="shared" si="4"/>
        <v>0</v>
      </c>
    </row>
    <row r="208" spans="1:15" ht="12.75" customHeight="1">
      <c r="A208" s="395" t="s">
        <v>206</v>
      </c>
      <c r="B208" s="395" t="s">
        <v>696</v>
      </c>
      <c r="C208" s="395" t="s">
        <v>31</v>
      </c>
      <c r="D208" s="395" t="s">
        <v>32</v>
      </c>
      <c r="E208" s="396">
        <v>0</v>
      </c>
      <c r="F208" s="396">
        <v>0</v>
      </c>
      <c r="G208" s="397">
        <v>0</v>
      </c>
      <c r="H208" s="397">
        <v>0</v>
      </c>
      <c r="I208" s="402">
        <v>0</v>
      </c>
      <c r="J208" s="402">
        <v>0</v>
      </c>
      <c r="K208" s="402">
        <v>0</v>
      </c>
      <c r="L208" s="402">
        <v>0</v>
      </c>
      <c r="M208" s="403">
        <v>0</v>
      </c>
      <c r="N208" s="396">
        <v>0</v>
      </c>
      <c r="O208" s="449">
        <f t="shared" si="4"/>
        <v>0</v>
      </c>
    </row>
    <row r="209" spans="1:15" ht="12.75" customHeight="1">
      <c r="A209" s="395" t="s">
        <v>206</v>
      </c>
      <c r="B209" s="395" t="s">
        <v>499</v>
      </c>
      <c r="C209" s="395" t="s">
        <v>31</v>
      </c>
      <c r="D209" s="395" t="s">
        <v>32</v>
      </c>
      <c r="E209" s="396">
        <v>114962.5</v>
      </c>
      <c r="F209" s="396">
        <v>95365.01</v>
      </c>
      <c r="G209" s="397">
        <v>0</v>
      </c>
      <c r="H209" s="397">
        <v>23288</v>
      </c>
      <c r="I209" s="402">
        <v>0</v>
      </c>
      <c r="J209" s="402">
        <v>0</v>
      </c>
      <c r="K209" s="402">
        <v>0</v>
      </c>
      <c r="L209" s="402">
        <v>0</v>
      </c>
      <c r="M209" s="403">
        <v>0</v>
      </c>
      <c r="N209" s="396">
        <v>0</v>
      </c>
      <c r="O209" s="449">
        <f t="shared" si="4"/>
        <v>0</v>
      </c>
    </row>
    <row r="210" spans="1:15" ht="12.75" customHeight="1">
      <c r="A210" s="395" t="s">
        <v>206</v>
      </c>
      <c r="B210" s="395" t="s">
        <v>72</v>
      </c>
      <c r="C210" s="395" t="s">
        <v>748</v>
      </c>
      <c r="D210" s="395" t="s">
        <v>32</v>
      </c>
      <c r="E210" s="396">
        <v>108477.75999999999</v>
      </c>
      <c r="F210" s="396">
        <v>193161.7</v>
      </c>
      <c r="G210" s="397">
        <v>38674.65</v>
      </c>
      <c r="H210" s="397">
        <v>0</v>
      </c>
      <c r="I210" s="402">
        <v>0</v>
      </c>
      <c r="J210" s="402">
        <v>0</v>
      </c>
      <c r="K210" s="402">
        <v>0</v>
      </c>
      <c r="L210" s="402">
        <v>0</v>
      </c>
      <c r="M210" s="403">
        <v>0</v>
      </c>
      <c r="N210" s="396">
        <v>0</v>
      </c>
      <c r="O210" s="449">
        <f t="shared" si="4"/>
        <v>0</v>
      </c>
    </row>
    <row r="211" spans="1:15" ht="12.75" customHeight="1">
      <c r="A211" s="395" t="s">
        <v>206</v>
      </c>
      <c r="B211" s="395" t="s">
        <v>72</v>
      </c>
      <c r="C211" s="395" t="s">
        <v>31</v>
      </c>
      <c r="D211" s="395" t="s">
        <v>32</v>
      </c>
      <c r="E211" s="396">
        <v>318291.25</v>
      </c>
      <c r="F211" s="396">
        <v>326112.49</v>
      </c>
      <c r="G211" s="397">
        <v>0</v>
      </c>
      <c r="H211" s="397">
        <v>377229</v>
      </c>
      <c r="I211" s="402">
        <v>167500</v>
      </c>
      <c r="J211" s="402">
        <v>1150000</v>
      </c>
      <c r="K211" s="402">
        <v>50000</v>
      </c>
      <c r="L211" s="402">
        <v>50000</v>
      </c>
      <c r="M211" s="403">
        <v>50000</v>
      </c>
      <c r="N211" s="396">
        <v>1467500</v>
      </c>
      <c r="O211" s="449">
        <f t="shared" si="4"/>
        <v>1467500</v>
      </c>
    </row>
    <row r="212" spans="1:15" ht="12.75" customHeight="1">
      <c r="A212" s="395" t="s">
        <v>206</v>
      </c>
      <c r="B212" s="395" t="s">
        <v>72</v>
      </c>
      <c r="C212" s="395" t="s">
        <v>768</v>
      </c>
      <c r="D212" s="395" t="s">
        <v>32</v>
      </c>
      <c r="E212" s="396">
        <v>384.2</v>
      </c>
      <c r="F212" s="396">
        <v>0</v>
      </c>
      <c r="G212" s="397">
        <v>0</v>
      </c>
      <c r="H212" s="397">
        <v>0</v>
      </c>
      <c r="I212" s="402">
        <v>0</v>
      </c>
      <c r="J212" s="402">
        <v>0</v>
      </c>
      <c r="K212" s="402">
        <v>0</v>
      </c>
      <c r="L212" s="402">
        <v>0</v>
      </c>
      <c r="M212" s="403">
        <v>0</v>
      </c>
      <c r="N212" s="396">
        <v>0</v>
      </c>
      <c r="O212" s="449">
        <f t="shared" si="4"/>
        <v>0</v>
      </c>
    </row>
    <row r="213" spans="1:15" ht="12.75" customHeight="1">
      <c r="A213" s="395" t="s">
        <v>206</v>
      </c>
      <c r="B213" s="395" t="s">
        <v>72</v>
      </c>
      <c r="C213" s="395" t="s">
        <v>780</v>
      </c>
      <c r="D213" s="395" t="s">
        <v>32</v>
      </c>
      <c r="E213" s="396">
        <v>341.72</v>
      </c>
      <c r="F213" s="396">
        <v>0</v>
      </c>
      <c r="G213" s="397">
        <v>0</v>
      </c>
      <c r="H213" s="397">
        <v>0</v>
      </c>
      <c r="I213" s="402">
        <v>0</v>
      </c>
      <c r="J213" s="402">
        <v>0</v>
      </c>
      <c r="K213" s="402">
        <v>0</v>
      </c>
      <c r="L213" s="402">
        <v>0</v>
      </c>
      <c r="M213" s="403">
        <v>0</v>
      </c>
      <c r="N213" s="396">
        <v>0</v>
      </c>
      <c r="O213" s="449">
        <f t="shared" si="4"/>
        <v>0</v>
      </c>
    </row>
    <row r="214" spans="1:15" ht="12.75" customHeight="1">
      <c r="A214" s="398"/>
      <c r="B214" s="398"/>
      <c r="C214" s="398"/>
      <c r="D214" s="398" t="s">
        <v>861</v>
      </c>
      <c r="E214" s="399">
        <v>601505.77</v>
      </c>
      <c r="F214" s="399">
        <v>614639.19999999995</v>
      </c>
      <c r="G214" s="400">
        <v>53535.18</v>
      </c>
      <c r="H214" s="400">
        <v>400517</v>
      </c>
      <c r="I214" s="404">
        <v>167500</v>
      </c>
      <c r="J214" s="404">
        <v>1150000</v>
      </c>
      <c r="K214" s="404">
        <v>50000</v>
      </c>
      <c r="L214" s="404">
        <v>50000</v>
      </c>
      <c r="M214" s="405">
        <v>50000</v>
      </c>
      <c r="N214" s="399">
        <v>1467500</v>
      </c>
      <c r="O214" s="449">
        <f t="shared" si="4"/>
        <v>1467500</v>
      </c>
    </row>
    <row r="215" spans="1:15" ht="12.75" customHeight="1">
      <c r="A215" s="395" t="s">
        <v>206</v>
      </c>
      <c r="B215" s="395" t="s">
        <v>417</v>
      </c>
      <c r="C215" s="395" t="s">
        <v>748</v>
      </c>
      <c r="D215" s="395" t="s">
        <v>717</v>
      </c>
      <c r="E215" s="396">
        <v>14633.89</v>
      </c>
      <c r="F215" s="396">
        <v>0</v>
      </c>
      <c r="G215" s="397">
        <v>0</v>
      </c>
      <c r="H215" s="397">
        <v>0</v>
      </c>
      <c r="I215" s="402">
        <v>0</v>
      </c>
      <c r="J215" s="402">
        <v>0</v>
      </c>
      <c r="K215" s="402">
        <v>0</v>
      </c>
      <c r="L215" s="402">
        <v>0</v>
      </c>
      <c r="M215" s="403">
        <v>0</v>
      </c>
      <c r="N215" s="396">
        <v>0</v>
      </c>
      <c r="O215" s="449">
        <f t="shared" si="4"/>
        <v>0</v>
      </c>
    </row>
    <row r="216" spans="1:15" ht="12.75" customHeight="1">
      <c r="A216" s="395" t="s">
        <v>206</v>
      </c>
      <c r="B216" s="395" t="s">
        <v>417</v>
      </c>
      <c r="C216" s="395" t="s">
        <v>31</v>
      </c>
      <c r="D216" s="395" t="s">
        <v>717</v>
      </c>
      <c r="E216" s="396">
        <v>0</v>
      </c>
      <c r="F216" s="396">
        <v>0</v>
      </c>
      <c r="G216" s="397">
        <v>0</v>
      </c>
      <c r="H216" s="397">
        <v>1350</v>
      </c>
      <c r="I216" s="402">
        <v>0</v>
      </c>
      <c r="J216" s="402">
        <v>0</v>
      </c>
      <c r="K216" s="402">
        <v>0</v>
      </c>
      <c r="L216" s="402">
        <v>0</v>
      </c>
      <c r="M216" s="403">
        <v>0</v>
      </c>
      <c r="N216" s="396">
        <v>0</v>
      </c>
      <c r="O216" s="449">
        <f t="shared" si="4"/>
        <v>0</v>
      </c>
    </row>
    <row r="217" spans="1:15" ht="12.75" customHeight="1">
      <c r="A217" s="395" t="s">
        <v>206</v>
      </c>
      <c r="B217" s="395" t="s">
        <v>20</v>
      </c>
      <c r="C217" s="395" t="s">
        <v>748</v>
      </c>
      <c r="D217" s="395" t="s">
        <v>717</v>
      </c>
      <c r="E217" s="396">
        <v>139255</v>
      </c>
      <c r="F217" s="396">
        <v>122477.56</v>
      </c>
      <c r="G217" s="397">
        <v>226817</v>
      </c>
      <c r="H217" s="397">
        <v>0</v>
      </c>
      <c r="I217" s="402">
        <v>0</v>
      </c>
      <c r="J217" s="402">
        <v>0</v>
      </c>
      <c r="K217" s="402">
        <v>0</v>
      </c>
      <c r="L217" s="402">
        <v>0</v>
      </c>
      <c r="M217" s="403">
        <v>0</v>
      </c>
      <c r="N217" s="396">
        <v>0</v>
      </c>
      <c r="O217" s="449">
        <f t="shared" si="4"/>
        <v>0</v>
      </c>
    </row>
    <row r="218" spans="1:15" ht="12.75" customHeight="1">
      <c r="A218" s="395" t="s">
        <v>206</v>
      </c>
      <c r="B218" s="395" t="s">
        <v>20</v>
      </c>
      <c r="C218" s="395" t="s">
        <v>31</v>
      </c>
      <c r="D218" s="395" t="s">
        <v>717</v>
      </c>
      <c r="E218" s="396">
        <v>0</v>
      </c>
      <c r="F218" s="396">
        <v>0</v>
      </c>
      <c r="G218" s="397">
        <v>0</v>
      </c>
      <c r="H218" s="397">
        <v>520505</v>
      </c>
      <c r="I218" s="402">
        <v>400000</v>
      </c>
      <c r="J218" s="402">
        <v>400000</v>
      </c>
      <c r="K218" s="402">
        <v>400000</v>
      </c>
      <c r="L218" s="402">
        <v>400000</v>
      </c>
      <c r="M218" s="403">
        <v>400000</v>
      </c>
      <c r="N218" s="396">
        <v>2000000</v>
      </c>
      <c r="O218" s="449">
        <f t="shared" si="4"/>
        <v>2000000</v>
      </c>
    </row>
    <row r="219" spans="1:15" ht="12.75" customHeight="1">
      <c r="A219" s="398"/>
      <c r="B219" s="398"/>
      <c r="C219" s="398"/>
      <c r="D219" s="398" t="s">
        <v>862</v>
      </c>
      <c r="E219" s="399">
        <v>153888.89000000001</v>
      </c>
      <c r="F219" s="399">
        <v>122477.56</v>
      </c>
      <c r="G219" s="400">
        <v>226817</v>
      </c>
      <c r="H219" s="400">
        <v>521855</v>
      </c>
      <c r="I219" s="404">
        <v>400000</v>
      </c>
      <c r="J219" s="404">
        <v>400000</v>
      </c>
      <c r="K219" s="404">
        <v>400000</v>
      </c>
      <c r="L219" s="404">
        <v>400000</v>
      </c>
      <c r="M219" s="405">
        <v>400000</v>
      </c>
      <c r="N219" s="399">
        <v>2000000</v>
      </c>
      <c r="O219" s="449">
        <f t="shared" si="4"/>
        <v>2000000</v>
      </c>
    </row>
    <row r="220" spans="1:15" ht="12.75" customHeight="1">
      <c r="A220" s="395" t="s">
        <v>206</v>
      </c>
      <c r="B220" s="395" t="s">
        <v>419</v>
      </c>
      <c r="C220" s="395" t="s">
        <v>748</v>
      </c>
      <c r="D220" s="395" t="s">
        <v>418</v>
      </c>
      <c r="E220" s="396">
        <v>434686.97</v>
      </c>
      <c r="F220" s="396">
        <v>50688.03</v>
      </c>
      <c r="G220" s="397">
        <v>153242.69</v>
      </c>
      <c r="H220" s="397">
        <v>0</v>
      </c>
      <c r="I220" s="402">
        <v>0</v>
      </c>
      <c r="J220" s="402">
        <v>0</v>
      </c>
      <c r="K220" s="402">
        <v>0</v>
      </c>
      <c r="L220" s="402">
        <v>0</v>
      </c>
      <c r="M220" s="403">
        <v>0</v>
      </c>
      <c r="N220" s="396">
        <v>0</v>
      </c>
      <c r="O220" s="449">
        <f t="shared" si="4"/>
        <v>0</v>
      </c>
    </row>
    <row r="221" spans="1:15" ht="12.75" customHeight="1">
      <c r="A221" s="395" t="s">
        <v>206</v>
      </c>
      <c r="B221" s="395" t="s">
        <v>419</v>
      </c>
      <c r="C221" s="395" t="s">
        <v>31</v>
      </c>
      <c r="D221" s="395" t="s">
        <v>418</v>
      </c>
      <c r="E221" s="396">
        <v>137603.93</v>
      </c>
      <c r="F221" s="396">
        <v>439608.92</v>
      </c>
      <c r="G221" s="397">
        <v>291193.58</v>
      </c>
      <c r="H221" s="397">
        <v>550968</v>
      </c>
      <c r="I221" s="402">
        <v>0</v>
      </c>
      <c r="J221" s="402">
        <v>0</v>
      </c>
      <c r="K221" s="402">
        <v>0</v>
      </c>
      <c r="L221" s="402">
        <v>0</v>
      </c>
      <c r="M221" s="403">
        <v>0</v>
      </c>
      <c r="N221" s="396">
        <v>0</v>
      </c>
      <c r="O221" s="449">
        <f t="shared" si="4"/>
        <v>0</v>
      </c>
    </row>
    <row r="222" spans="1:15" ht="12.75" customHeight="1">
      <c r="A222" s="398"/>
      <c r="B222" s="398"/>
      <c r="C222" s="398"/>
      <c r="D222" s="398" t="s">
        <v>863</v>
      </c>
      <c r="E222" s="399">
        <v>572290.9</v>
      </c>
      <c r="F222" s="399">
        <v>490296.95</v>
      </c>
      <c r="G222" s="400">
        <v>444436.27</v>
      </c>
      <c r="H222" s="400">
        <v>550968</v>
      </c>
      <c r="I222" s="404">
        <v>0</v>
      </c>
      <c r="J222" s="404">
        <v>0</v>
      </c>
      <c r="K222" s="404">
        <v>0</v>
      </c>
      <c r="L222" s="404">
        <v>0</v>
      </c>
      <c r="M222" s="405">
        <v>0</v>
      </c>
      <c r="N222" s="399">
        <v>0</v>
      </c>
      <c r="O222" s="449">
        <f t="shared" si="4"/>
        <v>0</v>
      </c>
    </row>
    <row r="223" spans="1:15" ht="12.75" customHeight="1">
      <c r="A223" s="395" t="s">
        <v>206</v>
      </c>
      <c r="B223" s="395" t="s">
        <v>519</v>
      </c>
      <c r="C223" s="395" t="s">
        <v>31</v>
      </c>
      <c r="D223" s="395" t="s">
        <v>518</v>
      </c>
      <c r="E223" s="396">
        <v>0</v>
      </c>
      <c r="F223" s="396">
        <v>677.94</v>
      </c>
      <c r="G223" s="397">
        <v>653</v>
      </c>
      <c r="H223" s="397">
        <v>0</v>
      </c>
      <c r="I223" s="402">
        <v>0</v>
      </c>
      <c r="J223" s="402">
        <v>0</v>
      </c>
      <c r="K223" s="402">
        <v>0</v>
      </c>
      <c r="L223" s="402">
        <v>0</v>
      </c>
      <c r="M223" s="403">
        <v>0</v>
      </c>
      <c r="N223" s="396">
        <v>0</v>
      </c>
      <c r="O223" s="449">
        <f t="shared" si="4"/>
        <v>0</v>
      </c>
    </row>
    <row r="224" spans="1:15" ht="12.75" customHeight="1">
      <c r="A224" s="398"/>
      <c r="B224" s="398"/>
      <c r="C224" s="398"/>
      <c r="D224" s="398" t="s">
        <v>864</v>
      </c>
      <c r="E224" s="399">
        <v>0</v>
      </c>
      <c r="F224" s="399">
        <v>677.94</v>
      </c>
      <c r="G224" s="400">
        <v>653</v>
      </c>
      <c r="H224" s="400">
        <v>0</v>
      </c>
      <c r="I224" s="404">
        <v>0</v>
      </c>
      <c r="J224" s="404">
        <v>0</v>
      </c>
      <c r="K224" s="404">
        <v>0</v>
      </c>
      <c r="L224" s="404">
        <v>0</v>
      </c>
      <c r="M224" s="405">
        <v>0</v>
      </c>
      <c r="N224" s="399">
        <v>0</v>
      </c>
      <c r="O224" s="449">
        <f t="shared" si="4"/>
        <v>0</v>
      </c>
    </row>
    <row r="225" spans="1:15" ht="12.75" customHeight="1">
      <c r="A225" s="395" t="s">
        <v>206</v>
      </c>
      <c r="B225" s="395" t="s">
        <v>564</v>
      </c>
      <c r="C225" s="395" t="s">
        <v>31</v>
      </c>
      <c r="D225" s="395" t="s">
        <v>565</v>
      </c>
      <c r="E225" s="396">
        <v>0</v>
      </c>
      <c r="F225" s="396">
        <v>2260</v>
      </c>
      <c r="G225" s="397">
        <v>0</v>
      </c>
      <c r="H225" s="397">
        <v>0</v>
      </c>
      <c r="I225" s="402">
        <v>0</v>
      </c>
      <c r="J225" s="402">
        <v>0</v>
      </c>
      <c r="K225" s="402">
        <v>0</v>
      </c>
      <c r="L225" s="402">
        <v>0</v>
      </c>
      <c r="M225" s="403">
        <v>0</v>
      </c>
      <c r="N225" s="396">
        <v>0</v>
      </c>
      <c r="O225" s="449">
        <f t="shared" si="4"/>
        <v>0</v>
      </c>
    </row>
    <row r="226" spans="1:15" ht="12.75" customHeight="1">
      <c r="A226" s="398"/>
      <c r="B226" s="398"/>
      <c r="C226" s="398"/>
      <c r="D226" s="398" t="s">
        <v>865</v>
      </c>
      <c r="E226" s="399">
        <v>0</v>
      </c>
      <c r="F226" s="399">
        <v>2260</v>
      </c>
      <c r="G226" s="400">
        <v>0</v>
      </c>
      <c r="H226" s="400">
        <v>0</v>
      </c>
      <c r="I226" s="404">
        <v>0</v>
      </c>
      <c r="J226" s="404">
        <v>0</v>
      </c>
      <c r="K226" s="404">
        <v>0</v>
      </c>
      <c r="L226" s="404">
        <v>0</v>
      </c>
      <c r="M226" s="405">
        <v>0</v>
      </c>
      <c r="N226" s="399">
        <v>0</v>
      </c>
      <c r="O226" s="449">
        <f t="shared" si="4"/>
        <v>0</v>
      </c>
    </row>
    <row r="227" spans="1:15" ht="12.75" customHeight="1">
      <c r="A227" s="395" t="s">
        <v>206</v>
      </c>
      <c r="B227" s="395" t="s">
        <v>521</v>
      </c>
      <c r="C227" s="395" t="s">
        <v>748</v>
      </c>
      <c r="D227" s="395" t="s">
        <v>520</v>
      </c>
      <c r="E227" s="396">
        <v>0</v>
      </c>
      <c r="F227" s="396">
        <v>260644</v>
      </c>
      <c r="G227" s="397">
        <v>18064.55</v>
      </c>
      <c r="H227" s="397">
        <v>0</v>
      </c>
      <c r="I227" s="402">
        <v>0</v>
      </c>
      <c r="J227" s="402">
        <v>0</v>
      </c>
      <c r="K227" s="402">
        <v>0</v>
      </c>
      <c r="L227" s="402">
        <v>0</v>
      </c>
      <c r="M227" s="403">
        <v>0</v>
      </c>
      <c r="N227" s="396">
        <v>0</v>
      </c>
      <c r="O227" s="449">
        <f t="shared" si="4"/>
        <v>0</v>
      </c>
    </row>
    <row r="228" spans="1:15" ht="12.75" customHeight="1">
      <c r="A228" s="395" t="s">
        <v>206</v>
      </c>
      <c r="B228" s="395" t="s">
        <v>521</v>
      </c>
      <c r="C228" s="395" t="s">
        <v>31</v>
      </c>
      <c r="D228" s="395" t="s">
        <v>520</v>
      </c>
      <c r="E228" s="396">
        <v>17187.830000000002</v>
      </c>
      <c r="F228" s="396">
        <v>66212.17</v>
      </c>
      <c r="G228" s="397">
        <v>0</v>
      </c>
      <c r="H228" s="397">
        <v>0</v>
      </c>
      <c r="I228" s="402">
        <v>0</v>
      </c>
      <c r="J228" s="402">
        <v>0</v>
      </c>
      <c r="K228" s="402">
        <v>0</v>
      </c>
      <c r="L228" s="402">
        <v>0</v>
      </c>
      <c r="M228" s="403">
        <v>0</v>
      </c>
      <c r="N228" s="396">
        <v>0</v>
      </c>
      <c r="O228" s="449">
        <f t="shared" si="4"/>
        <v>0</v>
      </c>
    </row>
    <row r="229" spans="1:15" ht="12.75" customHeight="1">
      <c r="A229" s="398"/>
      <c r="B229" s="398"/>
      <c r="C229" s="398"/>
      <c r="D229" s="398" t="s">
        <v>866</v>
      </c>
      <c r="E229" s="399">
        <v>17187.830000000002</v>
      </c>
      <c r="F229" s="399">
        <v>326856.17</v>
      </c>
      <c r="G229" s="400">
        <v>18064.55</v>
      </c>
      <c r="H229" s="400">
        <v>0</v>
      </c>
      <c r="I229" s="404">
        <v>0</v>
      </c>
      <c r="J229" s="404">
        <v>0</v>
      </c>
      <c r="K229" s="404">
        <v>0</v>
      </c>
      <c r="L229" s="404">
        <v>0</v>
      </c>
      <c r="M229" s="405">
        <v>0</v>
      </c>
      <c r="N229" s="399">
        <v>0</v>
      </c>
      <c r="O229" s="449">
        <f t="shared" si="4"/>
        <v>0</v>
      </c>
    </row>
    <row r="230" spans="1:15" ht="12.75" customHeight="1">
      <c r="A230" s="395" t="s">
        <v>206</v>
      </c>
      <c r="B230" s="395" t="s">
        <v>421</v>
      </c>
      <c r="C230" s="395" t="s">
        <v>748</v>
      </c>
      <c r="D230" s="395" t="s">
        <v>420</v>
      </c>
      <c r="E230" s="396">
        <v>0</v>
      </c>
      <c r="F230" s="396">
        <v>2195</v>
      </c>
      <c r="G230" s="397">
        <v>0</v>
      </c>
      <c r="H230" s="397">
        <v>0</v>
      </c>
      <c r="I230" s="402">
        <v>0</v>
      </c>
      <c r="J230" s="402">
        <v>0</v>
      </c>
      <c r="K230" s="402">
        <v>0</v>
      </c>
      <c r="L230" s="402">
        <v>0</v>
      </c>
      <c r="M230" s="403">
        <v>0</v>
      </c>
      <c r="N230" s="396">
        <v>0</v>
      </c>
      <c r="O230" s="449">
        <f t="shared" si="4"/>
        <v>0</v>
      </c>
    </row>
    <row r="231" spans="1:15" ht="12.75" customHeight="1">
      <c r="A231" s="395" t="s">
        <v>206</v>
      </c>
      <c r="B231" s="395" t="s">
        <v>421</v>
      </c>
      <c r="C231" s="395" t="s">
        <v>31</v>
      </c>
      <c r="D231" s="395" t="s">
        <v>420</v>
      </c>
      <c r="E231" s="396">
        <v>0</v>
      </c>
      <c r="F231" s="396">
        <v>4372.42</v>
      </c>
      <c r="G231" s="397">
        <v>12000</v>
      </c>
      <c r="H231" s="397">
        <v>5389</v>
      </c>
      <c r="I231" s="402">
        <v>0</v>
      </c>
      <c r="J231" s="402">
        <v>0</v>
      </c>
      <c r="K231" s="402">
        <v>0</v>
      </c>
      <c r="L231" s="402">
        <v>0</v>
      </c>
      <c r="M231" s="403">
        <v>0</v>
      </c>
      <c r="N231" s="396">
        <v>0</v>
      </c>
      <c r="O231" s="449">
        <f t="shared" si="4"/>
        <v>0</v>
      </c>
    </row>
    <row r="232" spans="1:15" ht="12.75" customHeight="1">
      <c r="A232" s="398"/>
      <c r="B232" s="398"/>
      <c r="C232" s="398"/>
      <c r="D232" s="398" t="s">
        <v>867</v>
      </c>
      <c r="E232" s="399">
        <v>0</v>
      </c>
      <c r="F232" s="399">
        <v>6567.42</v>
      </c>
      <c r="G232" s="400">
        <v>12000</v>
      </c>
      <c r="H232" s="400">
        <v>5389</v>
      </c>
      <c r="I232" s="404">
        <v>0</v>
      </c>
      <c r="J232" s="404">
        <v>0</v>
      </c>
      <c r="K232" s="404">
        <v>0</v>
      </c>
      <c r="L232" s="404">
        <v>0</v>
      </c>
      <c r="M232" s="405">
        <v>0</v>
      </c>
      <c r="N232" s="399">
        <v>0</v>
      </c>
      <c r="O232" s="449">
        <f t="shared" si="4"/>
        <v>0</v>
      </c>
    </row>
    <row r="233" spans="1:15" ht="12.75" customHeight="1">
      <c r="A233" s="395" t="s">
        <v>206</v>
      </c>
      <c r="B233" s="395" t="s">
        <v>566</v>
      </c>
      <c r="C233" s="395" t="s">
        <v>748</v>
      </c>
      <c r="D233" s="395" t="s">
        <v>567</v>
      </c>
      <c r="E233" s="396">
        <v>0</v>
      </c>
      <c r="F233" s="396">
        <v>2150</v>
      </c>
      <c r="G233" s="397">
        <v>0</v>
      </c>
      <c r="H233" s="397">
        <v>0</v>
      </c>
      <c r="I233" s="402">
        <v>0</v>
      </c>
      <c r="J233" s="402">
        <v>0</v>
      </c>
      <c r="K233" s="402">
        <v>0</v>
      </c>
      <c r="L233" s="402">
        <v>0</v>
      </c>
      <c r="M233" s="403">
        <v>0</v>
      </c>
      <c r="N233" s="396">
        <v>0</v>
      </c>
      <c r="O233" s="449">
        <f t="shared" si="4"/>
        <v>0</v>
      </c>
    </row>
    <row r="234" spans="1:15" ht="12.75" customHeight="1">
      <c r="A234" s="395" t="s">
        <v>206</v>
      </c>
      <c r="B234" s="395" t="s">
        <v>566</v>
      </c>
      <c r="C234" s="395" t="s">
        <v>31</v>
      </c>
      <c r="D234" s="395" t="s">
        <v>567</v>
      </c>
      <c r="E234" s="396">
        <v>0</v>
      </c>
      <c r="F234" s="396">
        <v>0</v>
      </c>
      <c r="G234" s="397">
        <v>0</v>
      </c>
      <c r="H234" s="397">
        <v>0</v>
      </c>
      <c r="I234" s="402">
        <v>0</v>
      </c>
      <c r="J234" s="402">
        <v>0</v>
      </c>
      <c r="K234" s="402">
        <v>0</v>
      </c>
      <c r="L234" s="402">
        <v>0</v>
      </c>
      <c r="M234" s="403">
        <v>0</v>
      </c>
      <c r="N234" s="396">
        <v>0</v>
      </c>
      <c r="O234" s="449">
        <f t="shared" si="4"/>
        <v>0</v>
      </c>
    </row>
    <row r="235" spans="1:15" ht="12.75" customHeight="1">
      <c r="A235" s="398"/>
      <c r="B235" s="398"/>
      <c r="C235" s="398"/>
      <c r="D235" s="398" t="s">
        <v>868</v>
      </c>
      <c r="E235" s="399">
        <v>0</v>
      </c>
      <c r="F235" s="399">
        <v>2150</v>
      </c>
      <c r="G235" s="400">
        <v>0</v>
      </c>
      <c r="H235" s="400">
        <v>0</v>
      </c>
      <c r="I235" s="404">
        <v>0</v>
      </c>
      <c r="J235" s="404">
        <v>0</v>
      </c>
      <c r="K235" s="404">
        <v>0</v>
      </c>
      <c r="L235" s="404">
        <v>0</v>
      </c>
      <c r="M235" s="405">
        <v>0</v>
      </c>
      <c r="N235" s="399">
        <v>0</v>
      </c>
      <c r="O235" s="449">
        <f t="shared" si="4"/>
        <v>0</v>
      </c>
    </row>
    <row r="236" spans="1:15" ht="12.75" customHeight="1">
      <c r="A236" s="395" t="s">
        <v>206</v>
      </c>
      <c r="B236" s="395" t="s">
        <v>423</v>
      </c>
      <c r="C236" s="395" t="s">
        <v>748</v>
      </c>
      <c r="D236" s="395" t="s">
        <v>422</v>
      </c>
      <c r="E236" s="396">
        <v>56352.74</v>
      </c>
      <c r="F236" s="396">
        <v>10534.26</v>
      </c>
      <c r="G236" s="397">
        <v>0</v>
      </c>
      <c r="H236" s="397">
        <v>0</v>
      </c>
      <c r="I236" s="402">
        <v>0</v>
      </c>
      <c r="J236" s="402">
        <v>0</v>
      </c>
      <c r="K236" s="402">
        <v>0</v>
      </c>
      <c r="L236" s="402">
        <v>0</v>
      </c>
      <c r="M236" s="403">
        <v>0</v>
      </c>
      <c r="N236" s="396">
        <v>0</v>
      </c>
      <c r="O236" s="449">
        <f t="shared" si="4"/>
        <v>0</v>
      </c>
    </row>
    <row r="237" spans="1:15" ht="12.75" customHeight="1">
      <c r="A237" s="395" t="s">
        <v>206</v>
      </c>
      <c r="B237" s="395" t="s">
        <v>423</v>
      </c>
      <c r="C237" s="395" t="s">
        <v>31</v>
      </c>
      <c r="D237" s="395" t="s">
        <v>422</v>
      </c>
      <c r="E237" s="396">
        <v>0</v>
      </c>
      <c r="F237" s="396">
        <v>1751</v>
      </c>
      <c r="G237" s="397">
        <v>28610.05</v>
      </c>
      <c r="H237" s="397">
        <v>34389</v>
      </c>
      <c r="I237" s="402">
        <v>0</v>
      </c>
      <c r="J237" s="402">
        <v>0</v>
      </c>
      <c r="K237" s="402">
        <v>0</v>
      </c>
      <c r="L237" s="402">
        <v>0</v>
      </c>
      <c r="M237" s="403">
        <v>0</v>
      </c>
      <c r="N237" s="396">
        <v>0</v>
      </c>
      <c r="O237" s="449">
        <f t="shared" si="4"/>
        <v>0</v>
      </c>
    </row>
    <row r="238" spans="1:15" ht="12.75" customHeight="1">
      <c r="A238" s="398"/>
      <c r="B238" s="398"/>
      <c r="C238" s="398"/>
      <c r="D238" s="398" t="s">
        <v>869</v>
      </c>
      <c r="E238" s="399">
        <v>56352.74</v>
      </c>
      <c r="F238" s="399">
        <v>12285.26</v>
      </c>
      <c r="G238" s="400">
        <v>28610.05</v>
      </c>
      <c r="H238" s="400">
        <v>34389</v>
      </c>
      <c r="I238" s="404">
        <v>0</v>
      </c>
      <c r="J238" s="404">
        <v>0</v>
      </c>
      <c r="K238" s="404">
        <v>0</v>
      </c>
      <c r="L238" s="404">
        <v>0</v>
      </c>
      <c r="M238" s="405">
        <v>0</v>
      </c>
      <c r="N238" s="399">
        <v>0</v>
      </c>
      <c r="O238" s="449">
        <f t="shared" si="4"/>
        <v>0</v>
      </c>
    </row>
    <row r="239" spans="1:15" ht="12.75" customHeight="1">
      <c r="A239" s="395" t="s">
        <v>206</v>
      </c>
      <c r="B239" s="395" t="s">
        <v>425</v>
      </c>
      <c r="C239" s="395" t="s">
        <v>748</v>
      </c>
      <c r="D239" s="395" t="s">
        <v>424</v>
      </c>
      <c r="E239" s="396">
        <v>99222.41</v>
      </c>
      <c r="F239" s="396">
        <v>99326.09</v>
      </c>
      <c r="G239" s="397">
        <v>63700</v>
      </c>
      <c r="H239" s="397">
        <v>0</v>
      </c>
      <c r="I239" s="402">
        <v>0</v>
      </c>
      <c r="J239" s="402">
        <v>0</v>
      </c>
      <c r="K239" s="402">
        <v>0</v>
      </c>
      <c r="L239" s="402">
        <v>0</v>
      </c>
      <c r="M239" s="403">
        <v>0</v>
      </c>
      <c r="N239" s="396">
        <v>0</v>
      </c>
      <c r="O239" s="449">
        <f t="shared" si="4"/>
        <v>0</v>
      </c>
    </row>
    <row r="240" spans="1:15" ht="12.75" customHeight="1">
      <c r="A240" s="395" t="s">
        <v>206</v>
      </c>
      <c r="B240" s="395" t="s">
        <v>425</v>
      </c>
      <c r="C240" s="395" t="s">
        <v>761</v>
      </c>
      <c r="D240" s="395" t="s">
        <v>424</v>
      </c>
      <c r="E240" s="396">
        <v>0</v>
      </c>
      <c r="F240" s="396">
        <v>0</v>
      </c>
      <c r="G240" s="397">
        <v>0</v>
      </c>
      <c r="H240" s="397">
        <v>0</v>
      </c>
      <c r="I240" s="402">
        <v>0</v>
      </c>
      <c r="J240" s="402">
        <v>0</v>
      </c>
      <c r="K240" s="402">
        <v>0</v>
      </c>
      <c r="L240" s="402">
        <v>0</v>
      </c>
      <c r="M240" s="403">
        <v>0</v>
      </c>
      <c r="N240" s="396">
        <v>0</v>
      </c>
      <c r="O240" s="449">
        <f t="shared" si="4"/>
        <v>0</v>
      </c>
    </row>
    <row r="241" spans="1:15" ht="12.75" customHeight="1">
      <c r="A241" s="395" t="s">
        <v>206</v>
      </c>
      <c r="B241" s="395" t="s">
        <v>425</v>
      </c>
      <c r="C241" s="395" t="s">
        <v>31</v>
      </c>
      <c r="D241" s="395" t="s">
        <v>424</v>
      </c>
      <c r="E241" s="396">
        <v>46811.86</v>
      </c>
      <c r="F241" s="396">
        <v>31230.45</v>
      </c>
      <c r="G241" s="397">
        <v>3931.09</v>
      </c>
      <c r="H241" s="397">
        <v>354199</v>
      </c>
      <c r="I241" s="402">
        <v>0</v>
      </c>
      <c r="J241" s="402">
        <v>0</v>
      </c>
      <c r="K241" s="402">
        <v>0</v>
      </c>
      <c r="L241" s="402">
        <v>0</v>
      </c>
      <c r="M241" s="403">
        <v>0</v>
      </c>
      <c r="N241" s="396">
        <v>0</v>
      </c>
      <c r="O241" s="449">
        <f t="shared" si="4"/>
        <v>0</v>
      </c>
    </row>
    <row r="242" spans="1:15" ht="12.75" customHeight="1">
      <c r="A242" s="395" t="s">
        <v>206</v>
      </c>
      <c r="B242" s="395" t="s">
        <v>425</v>
      </c>
      <c r="C242" s="395" t="s">
        <v>772</v>
      </c>
      <c r="D242" s="395" t="s">
        <v>424</v>
      </c>
      <c r="E242" s="396">
        <v>607.62</v>
      </c>
      <c r="F242" s="396">
        <v>98.5</v>
      </c>
      <c r="G242" s="397">
        <v>129.25</v>
      </c>
      <c r="H242" s="397">
        <v>0</v>
      </c>
      <c r="I242" s="402">
        <v>0</v>
      </c>
      <c r="J242" s="402">
        <v>0</v>
      </c>
      <c r="K242" s="402">
        <v>0</v>
      </c>
      <c r="L242" s="402">
        <v>0</v>
      </c>
      <c r="M242" s="403">
        <v>0</v>
      </c>
      <c r="N242" s="396">
        <v>0</v>
      </c>
      <c r="O242" s="449">
        <f t="shared" si="4"/>
        <v>0</v>
      </c>
    </row>
    <row r="243" spans="1:15" ht="12.75" customHeight="1">
      <c r="A243" s="395" t="s">
        <v>206</v>
      </c>
      <c r="B243" s="395" t="s">
        <v>425</v>
      </c>
      <c r="C243" s="395" t="s">
        <v>775</v>
      </c>
      <c r="D243" s="395" t="s">
        <v>424</v>
      </c>
      <c r="E243" s="396">
        <v>889.77</v>
      </c>
      <c r="F243" s="396">
        <v>2842.1</v>
      </c>
      <c r="G243" s="397">
        <v>5154.5600000000004</v>
      </c>
      <c r="H243" s="397">
        <v>0</v>
      </c>
      <c r="I243" s="402">
        <v>0</v>
      </c>
      <c r="J243" s="402">
        <v>0</v>
      </c>
      <c r="K243" s="402">
        <v>0</v>
      </c>
      <c r="L243" s="402">
        <v>0</v>
      </c>
      <c r="M243" s="403">
        <v>0</v>
      </c>
      <c r="N243" s="396">
        <v>0</v>
      </c>
      <c r="O243" s="449">
        <f t="shared" si="4"/>
        <v>0</v>
      </c>
    </row>
    <row r="244" spans="1:15" ht="12.75" customHeight="1">
      <c r="A244" s="395" t="s">
        <v>206</v>
      </c>
      <c r="B244" s="395" t="s">
        <v>425</v>
      </c>
      <c r="C244" s="395" t="s">
        <v>776</v>
      </c>
      <c r="D244" s="395" t="s">
        <v>424</v>
      </c>
      <c r="E244" s="396">
        <v>5647.32</v>
      </c>
      <c r="F244" s="396">
        <v>0</v>
      </c>
      <c r="G244" s="397">
        <v>0</v>
      </c>
      <c r="H244" s="397">
        <v>0</v>
      </c>
      <c r="I244" s="402">
        <v>0</v>
      </c>
      <c r="J244" s="402">
        <v>0</v>
      </c>
      <c r="K244" s="402">
        <v>0</v>
      </c>
      <c r="L244" s="402">
        <v>0</v>
      </c>
      <c r="M244" s="403">
        <v>0</v>
      </c>
      <c r="N244" s="396">
        <v>0</v>
      </c>
      <c r="O244" s="449">
        <f t="shared" si="4"/>
        <v>0</v>
      </c>
    </row>
    <row r="245" spans="1:15" ht="12.75" customHeight="1">
      <c r="A245" s="395" t="s">
        <v>206</v>
      </c>
      <c r="B245" s="395" t="s">
        <v>425</v>
      </c>
      <c r="C245" s="395" t="s">
        <v>777</v>
      </c>
      <c r="D245" s="395" t="s">
        <v>424</v>
      </c>
      <c r="E245" s="396">
        <v>258</v>
      </c>
      <c r="F245" s="396">
        <v>0</v>
      </c>
      <c r="G245" s="397">
        <v>532.54</v>
      </c>
      <c r="H245" s="397">
        <v>0</v>
      </c>
      <c r="I245" s="402">
        <v>0</v>
      </c>
      <c r="J245" s="402">
        <v>0</v>
      </c>
      <c r="K245" s="402">
        <v>0</v>
      </c>
      <c r="L245" s="402">
        <v>0</v>
      </c>
      <c r="M245" s="403">
        <v>0</v>
      </c>
      <c r="N245" s="396">
        <v>0</v>
      </c>
      <c r="O245" s="449">
        <f t="shared" si="4"/>
        <v>0</v>
      </c>
    </row>
    <row r="246" spans="1:15" ht="12.75" customHeight="1">
      <c r="A246" s="395" t="s">
        <v>206</v>
      </c>
      <c r="B246" s="395" t="s">
        <v>425</v>
      </c>
      <c r="C246" s="395" t="s">
        <v>778</v>
      </c>
      <c r="D246" s="395" t="s">
        <v>424</v>
      </c>
      <c r="E246" s="396">
        <v>21597.71</v>
      </c>
      <c r="F246" s="396">
        <v>11171.97</v>
      </c>
      <c r="G246" s="397">
        <v>13299.17</v>
      </c>
      <c r="H246" s="397">
        <v>0</v>
      </c>
      <c r="I246" s="402">
        <v>0</v>
      </c>
      <c r="J246" s="402">
        <v>0</v>
      </c>
      <c r="K246" s="402">
        <v>0</v>
      </c>
      <c r="L246" s="402">
        <v>0</v>
      </c>
      <c r="M246" s="403">
        <v>0</v>
      </c>
      <c r="N246" s="396">
        <v>0</v>
      </c>
      <c r="O246" s="449">
        <f t="shared" si="4"/>
        <v>0</v>
      </c>
    </row>
    <row r="247" spans="1:15" ht="12.75" customHeight="1">
      <c r="A247" s="395" t="s">
        <v>206</v>
      </c>
      <c r="B247" s="395" t="s">
        <v>425</v>
      </c>
      <c r="C247" s="395" t="s">
        <v>780</v>
      </c>
      <c r="D247" s="395" t="s">
        <v>424</v>
      </c>
      <c r="E247" s="396">
        <v>2712.41</v>
      </c>
      <c r="F247" s="396">
        <v>1092.48</v>
      </c>
      <c r="G247" s="397">
        <v>1274.77</v>
      </c>
      <c r="H247" s="397">
        <v>0</v>
      </c>
      <c r="I247" s="402">
        <v>0</v>
      </c>
      <c r="J247" s="402">
        <v>0</v>
      </c>
      <c r="K247" s="402">
        <v>0</v>
      </c>
      <c r="L247" s="402">
        <v>0</v>
      </c>
      <c r="M247" s="403">
        <v>0</v>
      </c>
      <c r="N247" s="396">
        <v>0</v>
      </c>
      <c r="O247" s="449">
        <f t="shared" si="4"/>
        <v>0</v>
      </c>
    </row>
    <row r="248" spans="1:15" ht="12.75" customHeight="1">
      <c r="A248" s="395" t="s">
        <v>206</v>
      </c>
      <c r="B248" s="395" t="s">
        <v>425</v>
      </c>
      <c r="C248" s="395" t="s">
        <v>781</v>
      </c>
      <c r="D248" s="395" t="s">
        <v>424</v>
      </c>
      <c r="E248" s="396">
        <v>10763</v>
      </c>
      <c r="F248" s="396">
        <v>0</v>
      </c>
      <c r="G248" s="397">
        <v>14838.88</v>
      </c>
      <c r="H248" s="397">
        <v>0</v>
      </c>
      <c r="I248" s="402">
        <v>0</v>
      </c>
      <c r="J248" s="402">
        <v>0</v>
      </c>
      <c r="K248" s="402">
        <v>0</v>
      </c>
      <c r="L248" s="402">
        <v>0</v>
      </c>
      <c r="M248" s="403">
        <v>0</v>
      </c>
      <c r="N248" s="396">
        <v>0</v>
      </c>
      <c r="O248" s="449">
        <f t="shared" si="4"/>
        <v>0</v>
      </c>
    </row>
    <row r="249" spans="1:15" ht="12.75" customHeight="1">
      <c r="A249" s="395" t="s">
        <v>206</v>
      </c>
      <c r="B249" s="395" t="s">
        <v>425</v>
      </c>
      <c r="C249" s="395" t="s">
        <v>785</v>
      </c>
      <c r="D249" s="395" t="s">
        <v>424</v>
      </c>
      <c r="E249" s="396">
        <v>200</v>
      </c>
      <c r="F249" s="396">
        <v>5500</v>
      </c>
      <c r="G249" s="397">
        <v>100</v>
      </c>
      <c r="H249" s="397">
        <v>0</v>
      </c>
      <c r="I249" s="402">
        <v>0</v>
      </c>
      <c r="J249" s="402">
        <v>0</v>
      </c>
      <c r="K249" s="402">
        <v>0</v>
      </c>
      <c r="L249" s="402">
        <v>0</v>
      </c>
      <c r="M249" s="403">
        <v>0</v>
      </c>
      <c r="N249" s="396">
        <v>0</v>
      </c>
      <c r="O249" s="449">
        <f t="shared" si="4"/>
        <v>0</v>
      </c>
    </row>
    <row r="250" spans="1:15" ht="12.75" customHeight="1">
      <c r="A250" s="395" t="s">
        <v>206</v>
      </c>
      <c r="B250" s="395" t="s">
        <v>425</v>
      </c>
      <c r="C250" s="395" t="s">
        <v>787</v>
      </c>
      <c r="D250" s="395" t="s">
        <v>424</v>
      </c>
      <c r="E250" s="396">
        <v>3.97</v>
      </c>
      <c r="F250" s="396">
        <v>14.98</v>
      </c>
      <c r="G250" s="397">
        <v>0</v>
      </c>
      <c r="H250" s="397">
        <v>0</v>
      </c>
      <c r="I250" s="402">
        <v>0</v>
      </c>
      <c r="J250" s="402">
        <v>0</v>
      </c>
      <c r="K250" s="402">
        <v>0</v>
      </c>
      <c r="L250" s="402">
        <v>0</v>
      </c>
      <c r="M250" s="403">
        <v>0</v>
      </c>
      <c r="N250" s="396">
        <v>0</v>
      </c>
      <c r="O250" s="449">
        <f t="shared" si="4"/>
        <v>0</v>
      </c>
    </row>
    <row r="251" spans="1:15" ht="12.75" customHeight="1">
      <c r="A251" s="395" t="s">
        <v>206</v>
      </c>
      <c r="B251" s="395" t="s">
        <v>425</v>
      </c>
      <c r="C251" s="395" t="s">
        <v>788</v>
      </c>
      <c r="D251" s="395" t="s">
        <v>424</v>
      </c>
      <c r="E251" s="396">
        <v>3.47</v>
      </c>
      <c r="F251" s="396">
        <v>7.09</v>
      </c>
      <c r="G251" s="397">
        <v>0</v>
      </c>
      <c r="H251" s="397">
        <v>0</v>
      </c>
      <c r="I251" s="402">
        <v>0</v>
      </c>
      <c r="J251" s="402">
        <v>0</v>
      </c>
      <c r="K251" s="402">
        <v>0</v>
      </c>
      <c r="L251" s="402">
        <v>0</v>
      </c>
      <c r="M251" s="403">
        <v>0</v>
      </c>
      <c r="N251" s="396">
        <v>0</v>
      </c>
      <c r="O251" s="449">
        <f t="shared" si="4"/>
        <v>0</v>
      </c>
    </row>
    <row r="252" spans="1:15" ht="12.75" customHeight="1">
      <c r="A252" s="395" t="s">
        <v>206</v>
      </c>
      <c r="B252" s="395" t="s">
        <v>425</v>
      </c>
      <c r="C252" s="395" t="s">
        <v>790</v>
      </c>
      <c r="D252" s="395" t="s">
        <v>424</v>
      </c>
      <c r="E252" s="396">
        <v>80731.09</v>
      </c>
      <c r="F252" s="396">
        <v>13522.03</v>
      </c>
      <c r="G252" s="397">
        <v>32016.63</v>
      </c>
      <c r="H252" s="397">
        <v>0</v>
      </c>
      <c r="I252" s="402">
        <v>0</v>
      </c>
      <c r="J252" s="402">
        <v>0</v>
      </c>
      <c r="K252" s="402">
        <v>0</v>
      </c>
      <c r="L252" s="402">
        <v>0</v>
      </c>
      <c r="M252" s="403">
        <v>0</v>
      </c>
      <c r="N252" s="396">
        <v>0</v>
      </c>
      <c r="O252" s="449">
        <f t="shared" si="4"/>
        <v>0</v>
      </c>
    </row>
    <row r="253" spans="1:15" ht="12.75" customHeight="1">
      <c r="A253" s="395" t="s">
        <v>206</v>
      </c>
      <c r="B253" s="395" t="s">
        <v>425</v>
      </c>
      <c r="C253" s="395" t="s">
        <v>792</v>
      </c>
      <c r="D253" s="395" t="s">
        <v>424</v>
      </c>
      <c r="E253" s="396">
        <v>1895.64</v>
      </c>
      <c r="F253" s="396">
        <v>6345.26</v>
      </c>
      <c r="G253" s="397">
        <v>9178.69</v>
      </c>
      <c r="H253" s="397">
        <v>0</v>
      </c>
      <c r="I253" s="402">
        <v>0</v>
      </c>
      <c r="J253" s="402">
        <v>0</v>
      </c>
      <c r="K253" s="402">
        <v>0</v>
      </c>
      <c r="L253" s="402">
        <v>0</v>
      </c>
      <c r="M253" s="403">
        <v>0</v>
      </c>
      <c r="N253" s="396">
        <v>0</v>
      </c>
      <c r="O253" s="449">
        <f t="shared" si="4"/>
        <v>0</v>
      </c>
    </row>
    <row r="254" spans="1:15" ht="12.75" customHeight="1">
      <c r="A254" s="395" t="s">
        <v>206</v>
      </c>
      <c r="B254" s="395" t="s">
        <v>425</v>
      </c>
      <c r="C254" s="395" t="s">
        <v>793</v>
      </c>
      <c r="D254" s="395" t="s">
        <v>424</v>
      </c>
      <c r="E254" s="396">
        <v>0</v>
      </c>
      <c r="F254" s="396">
        <v>14.19</v>
      </c>
      <c r="G254" s="397">
        <v>0</v>
      </c>
      <c r="H254" s="397">
        <v>0</v>
      </c>
      <c r="I254" s="402">
        <v>0</v>
      </c>
      <c r="J254" s="402">
        <v>0</v>
      </c>
      <c r="K254" s="402">
        <v>0</v>
      </c>
      <c r="L254" s="402">
        <v>0</v>
      </c>
      <c r="M254" s="403">
        <v>0</v>
      </c>
      <c r="N254" s="396">
        <v>0</v>
      </c>
      <c r="O254" s="449">
        <f t="shared" si="4"/>
        <v>0</v>
      </c>
    </row>
    <row r="255" spans="1:15" ht="12.75" customHeight="1">
      <c r="A255" s="395" t="s">
        <v>206</v>
      </c>
      <c r="B255" s="395" t="s">
        <v>425</v>
      </c>
      <c r="C255" s="395" t="s">
        <v>795</v>
      </c>
      <c r="D255" s="395" t="s">
        <v>424</v>
      </c>
      <c r="E255" s="396">
        <v>0</v>
      </c>
      <c r="F255" s="396">
        <v>0</v>
      </c>
      <c r="G255" s="397">
        <v>7350</v>
      </c>
      <c r="H255" s="397">
        <v>0</v>
      </c>
      <c r="I255" s="402">
        <v>0</v>
      </c>
      <c r="J255" s="402">
        <v>0</v>
      </c>
      <c r="K255" s="402">
        <v>0</v>
      </c>
      <c r="L255" s="402">
        <v>0</v>
      </c>
      <c r="M255" s="403">
        <v>0</v>
      </c>
      <c r="N255" s="396">
        <v>0</v>
      </c>
      <c r="O255" s="449">
        <f t="shared" si="4"/>
        <v>0</v>
      </c>
    </row>
    <row r="256" spans="1:15" ht="12.75" customHeight="1">
      <c r="A256" s="395" t="s">
        <v>206</v>
      </c>
      <c r="B256" s="395" t="s">
        <v>425</v>
      </c>
      <c r="C256" s="395" t="s">
        <v>796</v>
      </c>
      <c r="D256" s="395" t="s">
        <v>424</v>
      </c>
      <c r="E256" s="396">
        <v>57221.58</v>
      </c>
      <c r="F256" s="396">
        <v>5559.72</v>
      </c>
      <c r="G256" s="397">
        <v>16238.75</v>
      </c>
      <c r="H256" s="397">
        <v>0</v>
      </c>
      <c r="I256" s="402">
        <v>0</v>
      </c>
      <c r="J256" s="402">
        <v>0</v>
      </c>
      <c r="K256" s="402">
        <v>0</v>
      </c>
      <c r="L256" s="402">
        <v>0</v>
      </c>
      <c r="M256" s="403">
        <v>0</v>
      </c>
      <c r="N256" s="396">
        <v>0</v>
      </c>
      <c r="O256" s="449">
        <f t="shared" si="4"/>
        <v>0</v>
      </c>
    </row>
    <row r="257" spans="1:15" ht="12.75" customHeight="1">
      <c r="A257" s="395" t="s">
        <v>206</v>
      </c>
      <c r="B257" s="395" t="s">
        <v>425</v>
      </c>
      <c r="C257" s="395" t="s">
        <v>797</v>
      </c>
      <c r="D257" s="395" t="s">
        <v>424</v>
      </c>
      <c r="E257" s="396">
        <v>93770.52</v>
      </c>
      <c r="F257" s="396">
        <v>9623.7800000000007</v>
      </c>
      <c r="G257" s="397">
        <v>0</v>
      </c>
      <c r="H257" s="397">
        <v>0</v>
      </c>
      <c r="I257" s="402">
        <v>0</v>
      </c>
      <c r="J257" s="402">
        <v>0</v>
      </c>
      <c r="K257" s="402">
        <v>0</v>
      </c>
      <c r="L257" s="402">
        <v>0</v>
      </c>
      <c r="M257" s="403">
        <v>0</v>
      </c>
      <c r="N257" s="396">
        <v>0</v>
      </c>
      <c r="O257" s="449">
        <f t="shared" si="4"/>
        <v>0</v>
      </c>
    </row>
    <row r="258" spans="1:15" ht="12.75" customHeight="1">
      <c r="A258" s="398"/>
      <c r="B258" s="398"/>
      <c r="C258" s="398"/>
      <c r="D258" s="398" t="s">
        <v>870</v>
      </c>
      <c r="E258" s="399">
        <v>422336.37</v>
      </c>
      <c r="F258" s="399">
        <v>186348.64</v>
      </c>
      <c r="G258" s="400">
        <v>167744.32999999999</v>
      </c>
      <c r="H258" s="400">
        <v>354199</v>
      </c>
      <c r="I258" s="404">
        <v>0</v>
      </c>
      <c r="J258" s="404">
        <v>0</v>
      </c>
      <c r="K258" s="404">
        <v>0</v>
      </c>
      <c r="L258" s="404">
        <v>0</v>
      </c>
      <c r="M258" s="405">
        <v>0</v>
      </c>
      <c r="N258" s="399">
        <v>0</v>
      </c>
      <c r="O258" s="449">
        <f t="shared" si="4"/>
        <v>0</v>
      </c>
    </row>
    <row r="259" spans="1:15" ht="12.75" customHeight="1">
      <c r="A259" s="395" t="s">
        <v>206</v>
      </c>
      <c r="B259" s="395" t="s">
        <v>427</v>
      </c>
      <c r="C259" s="395" t="s">
        <v>748</v>
      </c>
      <c r="D259" s="395" t="s">
        <v>426</v>
      </c>
      <c r="E259" s="396">
        <v>48875</v>
      </c>
      <c r="F259" s="396">
        <v>111065</v>
      </c>
      <c r="G259" s="397">
        <v>66310</v>
      </c>
      <c r="H259" s="397">
        <v>0</v>
      </c>
      <c r="I259" s="402">
        <v>0</v>
      </c>
      <c r="J259" s="402">
        <v>0</v>
      </c>
      <c r="K259" s="402">
        <v>0</v>
      </c>
      <c r="L259" s="402">
        <v>0</v>
      </c>
      <c r="M259" s="403">
        <v>0</v>
      </c>
      <c r="N259" s="396">
        <v>0</v>
      </c>
      <c r="O259" s="449">
        <f t="shared" ref="O259:O322" si="5">M259+L259+K259+J259+I259</f>
        <v>0</v>
      </c>
    </row>
    <row r="260" spans="1:15" ht="12.75" customHeight="1">
      <c r="A260" s="395" t="s">
        <v>206</v>
      </c>
      <c r="B260" s="395" t="s">
        <v>427</v>
      </c>
      <c r="C260" s="395" t="s">
        <v>31</v>
      </c>
      <c r="D260" s="395" t="s">
        <v>426</v>
      </c>
      <c r="E260" s="396">
        <v>16350</v>
      </c>
      <c r="F260" s="396">
        <v>0</v>
      </c>
      <c r="G260" s="397">
        <v>22625</v>
      </c>
      <c r="H260" s="397">
        <v>50000</v>
      </c>
      <c r="I260" s="402">
        <v>0</v>
      </c>
      <c r="J260" s="402">
        <v>0</v>
      </c>
      <c r="K260" s="402">
        <v>0</v>
      </c>
      <c r="L260" s="402">
        <v>0</v>
      </c>
      <c r="M260" s="403">
        <v>0</v>
      </c>
      <c r="N260" s="396">
        <v>0</v>
      </c>
      <c r="O260" s="449">
        <f t="shared" si="5"/>
        <v>0</v>
      </c>
    </row>
    <row r="261" spans="1:15" ht="12.75" customHeight="1">
      <c r="A261" s="398"/>
      <c r="B261" s="398"/>
      <c r="C261" s="398"/>
      <c r="D261" s="398" t="s">
        <v>871</v>
      </c>
      <c r="E261" s="399">
        <v>65225</v>
      </c>
      <c r="F261" s="399">
        <v>111065</v>
      </c>
      <c r="G261" s="400">
        <v>88935</v>
      </c>
      <c r="H261" s="400">
        <v>50000</v>
      </c>
      <c r="I261" s="404">
        <v>0</v>
      </c>
      <c r="J261" s="404">
        <v>0</v>
      </c>
      <c r="K261" s="404">
        <v>0</v>
      </c>
      <c r="L261" s="404">
        <v>0</v>
      </c>
      <c r="M261" s="405">
        <v>0</v>
      </c>
      <c r="N261" s="399">
        <v>0</v>
      </c>
      <c r="O261" s="449">
        <f t="shared" si="5"/>
        <v>0</v>
      </c>
    </row>
    <row r="262" spans="1:15" ht="12.75" customHeight="1">
      <c r="A262" s="395" t="s">
        <v>206</v>
      </c>
      <c r="B262" s="395" t="s">
        <v>429</v>
      </c>
      <c r="C262" s="395" t="s">
        <v>748</v>
      </c>
      <c r="D262" s="395" t="s">
        <v>428</v>
      </c>
      <c r="E262" s="396">
        <v>78875.22</v>
      </c>
      <c r="F262" s="396">
        <v>0</v>
      </c>
      <c r="G262" s="397">
        <v>22929</v>
      </c>
      <c r="H262" s="397">
        <v>0</v>
      </c>
      <c r="I262" s="402">
        <v>0</v>
      </c>
      <c r="J262" s="402">
        <v>0</v>
      </c>
      <c r="K262" s="402">
        <v>0</v>
      </c>
      <c r="L262" s="402">
        <v>0</v>
      </c>
      <c r="M262" s="403">
        <v>0</v>
      </c>
      <c r="N262" s="396">
        <v>0</v>
      </c>
      <c r="O262" s="449">
        <f t="shared" si="5"/>
        <v>0</v>
      </c>
    </row>
    <row r="263" spans="1:15" ht="12.75" customHeight="1">
      <c r="A263" s="395" t="s">
        <v>206</v>
      </c>
      <c r="B263" s="395" t="s">
        <v>429</v>
      </c>
      <c r="C263" s="395" t="s">
        <v>31</v>
      </c>
      <c r="D263" s="395" t="s">
        <v>428</v>
      </c>
      <c r="E263" s="396">
        <v>15187.47</v>
      </c>
      <c r="F263" s="396">
        <v>79482.039999999994</v>
      </c>
      <c r="G263" s="397">
        <v>80978.11</v>
      </c>
      <c r="H263" s="397">
        <v>66139</v>
      </c>
      <c r="I263" s="402">
        <v>0</v>
      </c>
      <c r="J263" s="402">
        <v>0</v>
      </c>
      <c r="K263" s="402">
        <v>0</v>
      </c>
      <c r="L263" s="402">
        <v>0</v>
      </c>
      <c r="M263" s="403">
        <v>0</v>
      </c>
      <c r="N263" s="396">
        <v>0</v>
      </c>
      <c r="O263" s="449">
        <f t="shared" si="5"/>
        <v>0</v>
      </c>
    </row>
    <row r="264" spans="1:15" ht="12.75" customHeight="1">
      <c r="A264" s="395" t="s">
        <v>206</v>
      </c>
      <c r="B264" s="395" t="s">
        <v>429</v>
      </c>
      <c r="C264" s="395" t="s">
        <v>778</v>
      </c>
      <c r="D264" s="395" t="s">
        <v>428</v>
      </c>
      <c r="E264" s="396">
        <v>0</v>
      </c>
      <c r="F264" s="396">
        <v>132.56</v>
      </c>
      <c r="G264" s="397">
        <v>0</v>
      </c>
      <c r="H264" s="397">
        <v>0</v>
      </c>
      <c r="I264" s="402">
        <v>0</v>
      </c>
      <c r="J264" s="402">
        <v>0</v>
      </c>
      <c r="K264" s="402">
        <v>0</v>
      </c>
      <c r="L264" s="402">
        <v>0</v>
      </c>
      <c r="M264" s="403">
        <v>0</v>
      </c>
      <c r="N264" s="396">
        <v>0</v>
      </c>
      <c r="O264" s="449">
        <f t="shared" si="5"/>
        <v>0</v>
      </c>
    </row>
    <row r="265" spans="1:15" ht="12.75" customHeight="1">
      <c r="A265" s="395" t="s">
        <v>206</v>
      </c>
      <c r="B265" s="395" t="s">
        <v>429</v>
      </c>
      <c r="C265" s="395" t="s">
        <v>792</v>
      </c>
      <c r="D265" s="395" t="s">
        <v>428</v>
      </c>
      <c r="E265" s="396">
        <v>0</v>
      </c>
      <c r="F265" s="396">
        <v>11.34</v>
      </c>
      <c r="G265" s="397">
        <v>0</v>
      </c>
      <c r="H265" s="397">
        <v>0</v>
      </c>
      <c r="I265" s="402">
        <v>0</v>
      </c>
      <c r="J265" s="402">
        <v>0</v>
      </c>
      <c r="K265" s="402">
        <v>0</v>
      </c>
      <c r="L265" s="402">
        <v>0</v>
      </c>
      <c r="M265" s="403">
        <v>0</v>
      </c>
      <c r="N265" s="396">
        <v>0</v>
      </c>
      <c r="O265" s="449">
        <f t="shared" si="5"/>
        <v>0</v>
      </c>
    </row>
    <row r="266" spans="1:15" ht="12.75" customHeight="1">
      <c r="A266" s="398"/>
      <c r="B266" s="398"/>
      <c r="C266" s="398"/>
      <c r="D266" s="398" t="s">
        <v>872</v>
      </c>
      <c r="E266" s="399">
        <v>94062.69</v>
      </c>
      <c r="F266" s="399">
        <v>79625.94</v>
      </c>
      <c r="G266" s="400">
        <v>103907.11</v>
      </c>
      <c r="H266" s="400">
        <v>66139</v>
      </c>
      <c r="I266" s="404">
        <v>0</v>
      </c>
      <c r="J266" s="404">
        <v>0</v>
      </c>
      <c r="K266" s="404">
        <v>0</v>
      </c>
      <c r="L266" s="404">
        <v>0</v>
      </c>
      <c r="M266" s="405">
        <v>0</v>
      </c>
      <c r="N266" s="399">
        <v>0</v>
      </c>
      <c r="O266" s="449">
        <f t="shared" si="5"/>
        <v>0</v>
      </c>
    </row>
    <row r="267" spans="1:15" ht="12.75" customHeight="1">
      <c r="A267" s="395" t="s">
        <v>206</v>
      </c>
      <c r="B267" s="395" t="s">
        <v>523</v>
      </c>
      <c r="C267" s="395" t="s">
        <v>31</v>
      </c>
      <c r="D267" s="395" t="s">
        <v>522</v>
      </c>
      <c r="E267" s="396">
        <v>0</v>
      </c>
      <c r="F267" s="396">
        <v>0</v>
      </c>
      <c r="G267" s="397">
        <v>5395</v>
      </c>
      <c r="H267" s="397">
        <v>0</v>
      </c>
      <c r="I267" s="402">
        <v>0</v>
      </c>
      <c r="J267" s="402">
        <v>0</v>
      </c>
      <c r="K267" s="402">
        <v>0</v>
      </c>
      <c r="L267" s="402">
        <v>0</v>
      </c>
      <c r="M267" s="403">
        <v>0</v>
      </c>
      <c r="N267" s="396">
        <v>0</v>
      </c>
      <c r="O267" s="449">
        <f t="shared" si="5"/>
        <v>0</v>
      </c>
    </row>
    <row r="268" spans="1:15" ht="12.75" customHeight="1">
      <c r="A268" s="398"/>
      <c r="B268" s="398"/>
      <c r="C268" s="398"/>
      <c r="D268" s="398" t="s">
        <v>873</v>
      </c>
      <c r="E268" s="399">
        <v>0</v>
      </c>
      <c r="F268" s="399">
        <v>0</v>
      </c>
      <c r="G268" s="400">
        <v>5395</v>
      </c>
      <c r="H268" s="400">
        <v>0</v>
      </c>
      <c r="I268" s="404">
        <v>0</v>
      </c>
      <c r="J268" s="404">
        <v>0</v>
      </c>
      <c r="K268" s="404">
        <v>0</v>
      </c>
      <c r="L268" s="404">
        <v>0</v>
      </c>
      <c r="M268" s="405">
        <v>0</v>
      </c>
      <c r="N268" s="399">
        <v>0</v>
      </c>
      <c r="O268" s="449">
        <f t="shared" si="5"/>
        <v>0</v>
      </c>
    </row>
    <row r="269" spans="1:15" ht="12.75" customHeight="1">
      <c r="A269" s="395" t="s">
        <v>206</v>
      </c>
      <c r="B269" s="395" t="s">
        <v>527</v>
      </c>
      <c r="C269" s="395" t="s">
        <v>31</v>
      </c>
      <c r="D269" s="395" t="s">
        <v>526</v>
      </c>
      <c r="E269" s="396">
        <v>0</v>
      </c>
      <c r="F269" s="396">
        <v>0</v>
      </c>
      <c r="G269" s="397">
        <v>783.4</v>
      </c>
      <c r="H269" s="397">
        <v>0</v>
      </c>
      <c r="I269" s="402">
        <v>0</v>
      </c>
      <c r="J269" s="402">
        <v>0</v>
      </c>
      <c r="K269" s="402">
        <v>0</v>
      </c>
      <c r="L269" s="402">
        <v>0</v>
      </c>
      <c r="M269" s="403">
        <v>0</v>
      </c>
      <c r="N269" s="396">
        <v>0</v>
      </c>
      <c r="O269" s="449">
        <f t="shared" si="5"/>
        <v>0</v>
      </c>
    </row>
    <row r="270" spans="1:15" ht="12.75" customHeight="1">
      <c r="A270" s="398"/>
      <c r="B270" s="398"/>
      <c r="C270" s="398"/>
      <c r="D270" s="398" t="s">
        <v>874</v>
      </c>
      <c r="E270" s="399">
        <v>0</v>
      </c>
      <c r="F270" s="399">
        <v>0</v>
      </c>
      <c r="G270" s="400">
        <v>783.4</v>
      </c>
      <c r="H270" s="400">
        <v>0</v>
      </c>
      <c r="I270" s="404">
        <v>0</v>
      </c>
      <c r="J270" s="404">
        <v>0</v>
      </c>
      <c r="K270" s="404">
        <v>0</v>
      </c>
      <c r="L270" s="404">
        <v>0</v>
      </c>
      <c r="M270" s="405">
        <v>0</v>
      </c>
      <c r="N270" s="399">
        <v>0</v>
      </c>
      <c r="O270" s="449">
        <f t="shared" si="5"/>
        <v>0</v>
      </c>
    </row>
    <row r="271" spans="1:15" ht="12.75" customHeight="1">
      <c r="A271" s="395" t="s">
        <v>206</v>
      </c>
      <c r="B271" s="395" t="s">
        <v>431</v>
      </c>
      <c r="C271" s="395" t="s">
        <v>748</v>
      </c>
      <c r="D271" s="395" t="s">
        <v>430</v>
      </c>
      <c r="E271" s="396">
        <v>59069.78</v>
      </c>
      <c r="F271" s="396">
        <v>24357.200000000001</v>
      </c>
      <c r="G271" s="397">
        <v>0</v>
      </c>
      <c r="H271" s="397">
        <v>0</v>
      </c>
      <c r="I271" s="402">
        <v>0</v>
      </c>
      <c r="J271" s="402">
        <v>0</v>
      </c>
      <c r="K271" s="402">
        <v>0</v>
      </c>
      <c r="L271" s="402">
        <v>0</v>
      </c>
      <c r="M271" s="403">
        <v>0</v>
      </c>
      <c r="N271" s="396">
        <v>0</v>
      </c>
      <c r="O271" s="449">
        <f t="shared" si="5"/>
        <v>0</v>
      </c>
    </row>
    <row r="272" spans="1:15" ht="12.75" customHeight="1">
      <c r="A272" s="395" t="s">
        <v>206</v>
      </c>
      <c r="B272" s="395" t="s">
        <v>431</v>
      </c>
      <c r="C272" s="395" t="s">
        <v>31</v>
      </c>
      <c r="D272" s="395" t="s">
        <v>430</v>
      </c>
      <c r="E272" s="396">
        <v>0</v>
      </c>
      <c r="F272" s="396">
        <v>80277.83</v>
      </c>
      <c r="G272" s="397">
        <v>14028.43</v>
      </c>
      <c r="H272" s="397">
        <v>14864</v>
      </c>
      <c r="I272" s="402">
        <v>0</v>
      </c>
      <c r="J272" s="402">
        <v>0</v>
      </c>
      <c r="K272" s="402">
        <v>0</v>
      </c>
      <c r="L272" s="402">
        <v>0</v>
      </c>
      <c r="M272" s="403">
        <v>0</v>
      </c>
      <c r="N272" s="396">
        <v>0</v>
      </c>
      <c r="O272" s="449">
        <f t="shared" si="5"/>
        <v>0</v>
      </c>
    </row>
    <row r="273" spans="1:15" ht="12.75" customHeight="1">
      <c r="A273" s="398"/>
      <c r="B273" s="398"/>
      <c r="C273" s="398"/>
      <c r="D273" s="398" t="s">
        <v>875</v>
      </c>
      <c r="E273" s="399">
        <v>59069.78</v>
      </c>
      <c r="F273" s="399">
        <v>104635.03</v>
      </c>
      <c r="G273" s="400">
        <v>14028.43</v>
      </c>
      <c r="H273" s="400">
        <v>14864</v>
      </c>
      <c r="I273" s="404">
        <v>0</v>
      </c>
      <c r="J273" s="404">
        <v>0</v>
      </c>
      <c r="K273" s="404">
        <v>0</v>
      </c>
      <c r="L273" s="404">
        <v>0</v>
      </c>
      <c r="M273" s="405">
        <v>0</v>
      </c>
      <c r="N273" s="399">
        <v>0</v>
      </c>
      <c r="O273" s="449">
        <f t="shared" si="5"/>
        <v>0</v>
      </c>
    </row>
    <row r="274" spans="1:15" ht="12.75" customHeight="1">
      <c r="A274" s="395" t="s">
        <v>206</v>
      </c>
      <c r="B274" s="395" t="s">
        <v>433</v>
      </c>
      <c r="C274" s="395" t="s">
        <v>31</v>
      </c>
      <c r="D274" s="395" t="s">
        <v>432</v>
      </c>
      <c r="E274" s="396">
        <v>0</v>
      </c>
      <c r="F274" s="396">
        <v>0</v>
      </c>
      <c r="G274" s="397">
        <v>7125</v>
      </c>
      <c r="H274" s="397">
        <v>20375</v>
      </c>
      <c r="I274" s="402">
        <v>0</v>
      </c>
      <c r="J274" s="402">
        <v>0</v>
      </c>
      <c r="K274" s="402">
        <v>0</v>
      </c>
      <c r="L274" s="402">
        <v>0</v>
      </c>
      <c r="M274" s="403">
        <v>0</v>
      </c>
      <c r="N274" s="396">
        <v>0</v>
      </c>
      <c r="O274" s="449">
        <f t="shared" si="5"/>
        <v>0</v>
      </c>
    </row>
    <row r="275" spans="1:15" ht="12.75" customHeight="1">
      <c r="A275" s="398"/>
      <c r="B275" s="398"/>
      <c r="C275" s="398"/>
      <c r="D275" s="398" t="s">
        <v>876</v>
      </c>
      <c r="E275" s="399">
        <v>0</v>
      </c>
      <c r="F275" s="399">
        <v>0</v>
      </c>
      <c r="G275" s="400">
        <v>7125</v>
      </c>
      <c r="H275" s="400">
        <v>20375</v>
      </c>
      <c r="I275" s="404">
        <v>0</v>
      </c>
      <c r="J275" s="404">
        <v>0</v>
      </c>
      <c r="K275" s="404">
        <v>0</v>
      </c>
      <c r="L275" s="404">
        <v>0</v>
      </c>
      <c r="M275" s="405">
        <v>0</v>
      </c>
      <c r="N275" s="399">
        <v>0</v>
      </c>
      <c r="O275" s="449">
        <f t="shared" si="5"/>
        <v>0</v>
      </c>
    </row>
    <row r="276" spans="1:15" ht="12.75" customHeight="1">
      <c r="A276" s="395" t="s">
        <v>206</v>
      </c>
      <c r="B276" s="395" t="s">
        <v>435</v>
      </c>
      <c r="C276" s="395" t="s">
        <v>31</v>
      </c>
      <c r="D276" s="395" t="s">
        <v>434</v>
      </c>
      <c r="E276" s="396">
        <v>0</v>
      </c>
      <c r="F276" s="396">
        <v>5580.5</v>
      </c>
      <c r="G276" s="397">
        <v>0</v>
      </c>
      <c r="H276" s="397">
        <v>4930</v>
      </c>
      <c r="I276" s="402">
        <v>0</v>
      </c>
      <c r="J276" s="402">
        <v>0</v>
      </c>
      <c r="K276" s="402">
        <v>0</v>
      </c>
      <c r="L276" s="402">
        <v>0</v>
      </c>
      <c r="M276" s="403">
        <v>0</v>
      </c>
      <c r="N276" s="396">
        <v>0</v>
      </c>
      <c r="O276" s="449">
        <f t="shared" si="5"/>
        <v>0</v>
      </c>
    </row>
    <row r="277" spans="1:15" ht="12.75" customHeight="1">
      <c r="A277" s="398"/>
      <c r="B277" s="398"/>
      <c r="C277" s="398"/>
      <c r="D277" s="398" t="s">
        <v>877</v>
      </c>
      <c r="E277" s="399">
        <v>0</v>
      </c>
      <c r="F277" s="399">
        <v>5580.5</v>
      </c>
      <c r="G277" s="400">
        <v>0</v>
      </c>
      <c r="H277" s="400">
        <v>4930</v>
      </c>
      <c r="I277" s="404">
        <v>0</v>
      </c>
      <c r="J277" s="404">
        <v>0</v>
      </c>
      <c r="K277" s="404">
        <v>0</v>
      </c>
      <c r="L277" s="404">
        <v>0</v>
      </c>
      <c r="M277" s="405">
        <v>0</v>
      </c>
      <c r="N277" s="399">
        <v>0</v>
      </c>
      <c r="O277" s="449">
        <f t="shared" si="5"/>
        <v>0</v>
      </c>
    </row>
    <row r="278" spans="1:15" ht="12.75" customHeight="1">
      <c r="A278" s="395" t="s">
        <v>206</v>
      </c>
      <c r="B278" s="395" t="s">
        <v>529</v>
      </c>
      <c r="C278" s="395" t="s">
        <v>748</v>
      </c>
      <c r="D278" s="395" t="s">
        <v>528</v>
      </c>
      <c r="E278" s="396">
        <v>240</v>
      </c>
      <c r="F278" s="396">
        <v>0</v>
      </c>
      <c r="G278" s="397">
        <v>0</v>
      </c>
      <c r="H278" s="397">
        <v>0</v>
      </c>
      <c r="I278" s="402">
        <v>0</v>
      </c>
      <c r="J278" s="402">
        <v>0</v>
      </c>
      <c r="K278" s="402">
        <v>0</v>
      </c>
      <c r="L278" s="402">
        <v>0</v>
      </c>
      <c r="M278" s="403">
        <v>0</v>
      </c>
      <c r="N278" s="396">
        <v>0</v>
      </c>
      <c r="O278" s="449">
        <f t="shared" si="5"/>
        <v>0</v>
      </c>
    </row>
    <row r="279" spans="1:15" ht="12.75" customHeight="1">
      <c r="A279" s="395" t="s">
        <v>206</v>
      </c>
      <c r="B279" s="395" t="s">
        <v>529</v>
      </c>
      <c r="C279" s="395" t="s">
        <v>31</v>
      </c>
      <c r="D279" s="395" t="s">
        <v>528</v>
      </c>
      <c r="E279" s="396">
        <v>0</v>
      </c>
      <c r="F279" s="396">
        <v>328.1</v>
      </c>
      <c r="G279" s="397">
        <v>125.98</v>
      </c>
      <c r="H279" s="397">
        <v>0</v>
      </c>
      <c r="I279" s="402">
        <v>0</v>
      </c>
      <c r="J279" s="402">
        <v>0</v>
      </c>
      <c r="K279" s="402">
        <v>0</v>
      </c>
      <c r="L279" s="402">
        <v>0</v>
      </c>
      <c r="M279" s="403">
        <v>0</v>
      </c>
      <c r="N279" s="396">
        <v>0</v>
      </c>
      <c r="O279" s="449">
        <f t="shared" si="5"/>
        <v>0</v>
      </c>
    </row>
    <row r="280" spans="1:15" ht="12.75" customHeight="1">
      <c r="A280" s="398"/>
      <c r="B280" s="398"/>
      <c r="C280" s="398"/>
      <c r="D280" s="398" t="s">
        <v>878</v>
      </c>
      <c r="E280" s="399">
        <v>240</v>
      </c>
      <c r="F280" s="399">
        <v>328.1</v>
      </c>
      <c r="G280" s="400">
        <v>125.98</v>
      </c>
      <c r="H280" s="400">
        <v>0</v>
      </c>
      <c r="I280" s="404">
        <v>0</v>
      </c>
      <c r="J280" s="404">
        <v>0</v>
      </c>
      <c r="K280" s="404">
        <v>0</v>
      </c>
      <c r="L280" s="404">
        <v>0</v>
      </c>
      <c r="M280" s="405">
        <v>0</v>
      </c>
      <c r="N280" s="399">
        <v>0</v>
      </c>
      <c r="O280" s="449">
        <f t="shared" si="5"/>
        <v>0</v>
      </c>
    </row>
    <row r="281" spans="1:15" ht="12.75" customHeight="1">
      <c r="A281" s="395" t="s">
        <v>206</v>
      </c>
      <c r="B281" s="395" t="s">
        <v>437</v>
      </c>
      <c r="C281" s="395" t="s">
        <v>31</v>
      </c>
      <c r="D281" s="395" t="s">
        <v>436</v>
      </c>
      <c r="E281" s="396">
        <v>0</v>
      </c>
      <c r="F281" s="396">
        <v>5667.25</v>
      </c>
      <c r="G281" s="397">
        <v>12222.05</v>
      </c>
      <c r="H281" s="397">
        <v>1592</v>
      </c>
      <c r="I281" s="402">
        <v>0</v>
      </c>
      <c r="J281" s="402">
        <v>0</v>
      </c>
      <c r="K281" s="402">
        <v>0</v>
      </c>
      <c r="L281" s="402">
        <v>0</v>
      </c>
      <c r="M281" s="403">
        <v>0</v>
      </c>
      <c r="N281" s="396">
        <v>0</v>
      </c>
      <c r="O281" s="449">
        <f t="shared" si="5"/>
        <v>0</v>
      </c>
    </row>
    <row r="282" spans="1:15" ht="12.75" customHeight="1">
      <c r="A282" s="398"/>
      <c r="B282" s="398"/>
      <c r="C282" s="398"/>
      <c r="D282" s="398" t="s">
        <v>879</v>
      </c>
      <c r="E282" s="399">
        <v>0</v>
      </c>
      <c r="F282" s="399">
        <v>5667.25</v>
      </c>
      <c r="G282" s="400">
        <v>12222.05</v>
      </c>
      <c r="H282" s="400">
        <v>1592</v>
      </c>
      <c r="I282" s="404">
        <v>0</v>
      </c>
      <c r="J282" s="404">
        <v>0</v>
      </c>
      <c r="K282" s="404">
        <v>0</v>
      </c>
      <c r="L282" s="404">
        <v>0</v>
      </c>
      <c r="M282" s="405">
        <v>0</v>
      </c>
      <c r="N282" s="399">
        <v>0</v>
      </c>
      <c r="O282" s="449">
        <f t="shared" si="5"/>
        <v>0</v>
      </c>
    </row>
    <row r="283" spans="1:15" ht="12.75" customHeight="1">
      <c r="A283" s="395" t="s">
        <v>206</v>
      </c>
      <c r="B283" s="395" t="s">
        <v>751</v>
      </c>
      <c r="C283" s="395" t="s">
        <v>748</v>
      </c>
      <c r="D283" s="395" t="s">
        <v>752</v>
      </c>
      <c r="E283" s="396">
        <v>1020</v>
      </c>
      <c r="F283" s="396">
        <v>0</v>
      </c>
      <c r="G283" s="397">
        <v>0</v>
      </c>
      <c r="H283" s="397">
        <v>0</v>
      </c>
      <c r="I283" s="402">
        <v>0</v>
      </c>
      <c r="J283" s="402">
        <v>0</v>
      </c>
      <c r="K283" s="402">
        <v>0</v>
      </c>
      <c r="L283" s="402">
        <v>0</v>
      </c>
      <c r="M283" s="403">
        <v>0</v>
      </c>
      <c r="N283" s="396">
        <v>0</v>
      </c>
      <c r="O283" s="449">
        <f t="shared" si="5"/>
        <v>0</v>
      </c>
    </row>
    <row r="284" spans="1:15" ht="12.75" customHeight="1">
      <c r="A284" s="395" t="s">
        <v>206</v>
      </c>
      <c r="B284" s="395" t="s">
        <v>751</v>
      </c>
      <c r="C284" s="395" t="s">
        <v>31</v>
      </c>
      <c r="D284" s="395" t="s">
        <v>752</v>
      </c>
      <c r="E284" s="396">
        <v>0</v>
      </c>
      <c r="F284" s="396">
        <v>0</v>
      </c>
      <c r="G284" s="397">
        <v>0</v>
      </c>
      <c r="H284" s="397">
        <v>0</v>
      </c>
      <c r="I284" s="402">
        <v>0</v>
      </c>
      <c r="J284" s="402">
        <v>0</v>
      </c>
      <c r="K284" s="402">
        <v>0</v>
      </c>
      <c r="L284" s="402">
        <v>0</v>
      </c>
      <c r="M284" s="403">
        <v>0</v>
      </c>
      <c r="N284" s="396">
        <v>0</v>
      </c>
      <c r="O284" s="449">
        <f t="shared" si="5"/>
        <v>0</v>
      </c>
    </row>
    <row r="285" spans="1:15" ht="12.75" customHeight="1">
      <c r="A285" s="398"/>
      <c r="B285" s="398"/>
      <c r="C285" s="398"/>
      <c r="D285" s="398" t="s">
        <v>880</v>
      </c>
      <c r="E285" s="399">
        <v>1020</v>
      </c>
      <c r="F285" s="399">
        <v>0</v>
      </c>
      <c r="G285" s="400">
        <v>0</v>
      </c>
      <c r="H285" s="400">
        <v>0</v>
      </c>
      <c r="I285" s="404">
        <v>0</v>
      </c>
      <c r="J285" s="404">
        <v>0</v>
      </c>
      <c r="K285" s="404">
        <v>0</v>
      </c>
      <c r="L285" s="404">
        <v>0</v>
      </c>
      <c r="M285" s="405">
        <v>0</v>
      </c>
      <c r="N285" s="399">
        <v>0</v>
      </c>
      <c r="O285" s="449">
        <f t="shared" si="5"/>
        <v>0</v>
      </c>
    </row>
    <row r="286" spans="1:15" ht="12.75" customHeight="1">
      <c r="A286" s="395" t="s">
        <v>206</v>
      </c>
      <c r="B286" s="395" t="s">
        <v>439</v>
      </c>
      <c r="C286" s="395" t="s">
        <v>31</v>
      </c>
      <c r="D286" s="395" t="s">
        <v>438</v>
      </c>
      <c r="E286" s="396">
        <v>0</v>
      </c>
      <c r="F286" s="396">
        <v>3376.09</v>
      </c>
      <c r="G286" s="397">
        <v>1995</v>
      </c>
      <c r="H286" s="397">
        <v>6035</v>
      </c>
      <c r="I286" s="402">
        <v>0</v>
      </c>
      <c r="J286" s="402">
        <v>0</v>
      </c>
      <c r="K286" s="402">
        <v>0</v>
      </c>
      <c r="L286" s="402">
        <v>0</v>
      </c>
      <c r="M286" s="403">
        <v>0</v>
      </c>
      <c r="N286" s="396">
        <v>0</v>
      </c>
      <c r="O286" s="449">
        <f t="shared" si="5"/>
        <v>0</v>
      </c>
    </row>
    <row r="287" spans="1:15" ht="12.75" customHeight="1">
      <c r="A287" s="398"/>
      <c r="B287" s="398"/>
      <c r="C287" s="398"/>
      <c r="D287" s="398" t="s">
        <v>881</v>
      </c>
      <c r="E287" s="399">
        <v>0</v>
      </c>
      <c r="F287" s="399">
        <v>3376.09</v>
      </c>
      <c r="G287" s="400">
        <v>1995</v>
      </c>
      <c r="H287" s="400">
        <v>6035</v>
      </c>
      <c r="I287" s="404">
        <v>0</v>
      </c>
      <c r="J287" s="404">
        <v>0</v>
      </c>
      <c r="K287" s="404">
        <v>0</v>
      </c>
      <c r="L287" s="404">
        <v>0</v>
      </c>
      <c r="M287" s="405">
        <v>0</v>
      </c>
      <c r="N287" s="399">
        <v>0</v>
      </c>
      <c r="O287" s="449">
        <f t="shared" si="5"/>
        <v>0</v>
      </c>
    </row>
    <row r="288" spans="1:15" ht="12.75" customHeight="1">
      <c r="A288" s="395" t="s">
        <v>206</v>
      </c>
      <c r="B288" s="395" t="s">
        <v>753</v>
      </c>
      <c r="C288" s="395" t="s">
        <v>748</v>
      </c>
      <c r="D288" s="395" t="s">
        <v>754</v>
      </c>
      <c r="E288" s="396">
        <v>934.9</v>
      </c>
      <c r="F288" s="396">
        <v>0</v>
      </c>
      <c r="G288" s="397">
        <v>0</v>
      </c>
      <c r="H288" s="397">
        <v>0</v>
      </c>
      <c r="I288" s="402">
        <v>0</v>
      </c>
      <c r="J288" s="402">
        <v>0</v>
      </c>
      <c r="K288" s="402">
        <v>0</v>
      </c>
      <c r="L288" s="402">
        <v>0</v>
      </c>
      <c r="M288" s="403">
        <v>0</v>
      </c>
      <c r="N288" s="396">
        <v>0</v>
      </c>
      <c r="O288" s="449">
        <f t="shared" si="5"/>
        <v>0</v>
      </c>
    </row>
    <row r="289" spans="1:15" ht="12.75" customHeight="1">
      <c r="A289" s="395" t="s">
        <v>206</v>
      </c>
      <c r="B289" s="395" t="s">
        <v>753</v>
      </c>
      <c r="C289" s="395" t="s">
        <v>31</v>
      </c>
      <c r="D289" s="395" t="s">
        <v>754</v>
      </c>
      <c r="E289" s="396">
        <v>0</v>
      </c>
      <c r="F289" s="396">
        <v>0</v>
      </c>
      <c r="G289" s="397">
        <v>0</v>
      </c>
      <c r="H289" s="397">
        <v>0</v>
      </c>
      <c r="I289" s="402">
        <v>0</v>
      </c>
      <c r="J289" s="402">
        <v>0</v>
      </c>
      <c r="K289" s="402">
        <v>0</v>
      </c>
      <c r="L289" s="402">
        <v>0</v>
      </c>
      <c r="M289" s="403">
        <v>0</v>
      </c>
      <c r="N289" s="396">
        <v>0</v>
      </c>
      <c r="O289" s="449">
        <f t="shared" si="5"/>
        <v>0</v>
      </c>
    </row>
    <row r="290" spans="1:15" ht="12.75" customHeight="1">
      <c r="A290" s="398"/>
      <c r="B290" s="398"/>
      <c r="C290" s="398"/>
      <c r="D290" s="398" t="s">
        <v>882</v>
      </c>
      <c r="E290" s="399">
        <v>934.9</v>
      </c>
      <c r="F290" s="399">
        <v>0</v>
      </c>
      <c r="G290" s="400">
        <v>0</v>
      </c>
      <c r="H290" s="400">
        <v>0</v>
      </c>
      <c r="I290" s="404">
        <v>0</v>
      </c>
      <c r="J290" s="404">
        <v>0</v>
      </c>
      <c r="K290" s="404">
        <v>0</v>
      </c>
      <c r="L290" s="404">
        <v>0</v>
      </c>
      <c r="M290" s="405">
        <v>0</v>
      </c>
      <c r="N290" s="399">
        <v>0</v>
      </c>
      <c r="O290" s="449">
        <f t="shared" si="5"/>
        <v>0</v>
      </c>
    </row>
    <row r="291" spans="1:15" ht="12.75" customHeight="1">
      <c r="A291" s="395" t="s">
        <v>206</v>
      </c>
      <c r="B291" s="395" t="s">
        <v>441</v>
      </c>
      <c r="C291" s="395" t="s">
        <v>748</v>
      </c>
      <c r="D291" s="395" t="s">
        <v>440</v>
      </c>
      <c r="E291" s="396">
        <v>113535.23</v>
      </c>
      <c r="F291" s="396">
        <v>100376.11</v>
      </c>
      <c r="G291" s="397">
        <v>0</v>
      </c>
      <c r="H291" s="397">
        <v>0</v>
      </c>
      <c r="I291" s="402">
        <v>0</v>
      </c>
      <c r="J291" s="402">
        <v>0</v>
      </c>
      <c r="K291" s="402">
        <v>0</v>
      </c>
      <c r="L291" s="402">
        <v>0</v>
      </c>
      <c r="M291" s="403">
        <v>0</v>
      </c>
      <c r="N291" s="396">
        <v>0</v>
      </c>
      <c r="O291" s="449">
        <f t="shared" si="5"/>
        <v>0</v>
      </c>
    </row>
    <row r="292" spans="1:15" ht="12.75" customHeight="1">
      <c r="A292" s="395" t="s">
        <v>206</v>
      </c>
      <c r="B292" s="395" t="s">
        <v>441</v>
      </c>
      <c r="C292" s="395" t="s">
        <v>31</v>
      </c>
      <c r="D292" s="395" t="s">
        <v>440</v>
      </c>
      <c r="E292" s="396">
        <v>0</v>
      </c>
      <c r="F292" s="396">
        <v>0</v>
      </c>
      <c r="G292" s="397">
        <v>218292.11</v>
      </c>
      <c r="H292" s="397">
        <v>293794</v>
      </c>
      <c r="I292" s="402">
        <v>0</v>
      </c>
      <c r="J292" s="402">
        <v>0</v>
      </c>
      <c r="K292" s="402">
        <v>0</v>
      </c>
      <c r="L292" s="402">
        <v>0</v>
      </c>
      <c r="M292" s="403">
        <v>0</v>
      </c>
      <c r="N292" s="396">
        <v>0</v>
      </c>
      <c r="O292" s="449">
        <f t="shared" si="5"/>
        <v>0</v>
      </c>
    </row>
    <row r="293" spans="1:15" ht="12.75" customHeight="1">
      <c r="A293" s="398"/>
      <c r="B293" s="398"/>
      <c r="C293" s="398"/>
      <c r="D293" s="398" t="s">
        <v>883</v>
      </c>
      <c r="E293" s="399">
        <v>113535.23</v>
      </c>
      <c r="F293" s="399">
        <v>100376.11</v>
      </c>
      <c r="G293" s="400">
        <v>218292.11</v>
      </c>
      <c r="H293" s="400">
        <v>293794</v>
      </c>
      <c r="I293" s="404">
        <v>0</v>
      </c>
      <c r="J293" s="404">
        <v>0</v>
      </c>
      <c r="K293" s="404">
        <v>0</v>
      </c>
      <c r="L293" s="404">
        <v>0</v>
      </c>
      <c r="M293" s="405">
        <v>0</v>
      </c>
      <c r="N293" s="399">
        <v>0</v>
      </c>
      <c r="O293" s="449">
        <f t="shared" si="5"/>
        <v>0</v>
      </c>
    </row>
    <row r="294" spans="1:15" ht="12.75" customHeight="1">
      <c r="A294" s="395" t="s">
        <v>206</v>
      </c>
      <c r="B294" s="395" t="s">
        <v>443</v>
      </c>
      <c r="C294" s="395" t="s">
        <v>748</v>
      </c>
      <c r="D294" s="395" t="s">
        <v>442</v>
      </c>
      <c r="E294" s="396">
        <v>17000</v>
      </c>
      <c r="F294" s="396">
        <v>0</v>
      </c>
      <c r="G294" s="397">
        <v>24457.01</v>
      </c>
      <c r="H294" s="397">
        <v>0</v>
      </c>
      <c r="I294" s="402">
        <v>0</v>
      </c>
      <c r="J294" s="402">
        <v>0</v>
      </c>
      <c r="K294" s="402">
        <v>0</v>
      </c>
      <c r="L294" s="402">
        <v>0</v>
      </c>
      <c r="M294" s="403">
        <v>0</v>
      </c>
      <c r="N294" s="396">
        <v>0</v>
      </c>
      <c r="O294" s="449">
        <f t="shared" si="5"/>
        <v>0</v>
      </c>
    </row>
    <row r="295" spans="1:15" ht="12.75" customHeight="1">
      <c r="A295" s="395" t="s">
        <v>206</v>
      </c>
      <c r="B295" s="395" t="s">
        <v>443</v>
      </c>
      <c r="C295" s="395" t="s">
        <v>31</v>
      </c>
      <c r="D295" s="395" t="s">
        <v>442</v>
      </c>
      <c r="E295" s="396">
        <v>0</v>
      </c>
      <c r="F295" s="396">
        <v>0</v>
      </c>
      <c r="G295" s="397">
        <v>0</v>
      </c>
      <c r="H295" s="397">
        <v>66000</v>
      </c>
      <c r="I295" s="402">
        <v>0</v>
      </c>
      <c r="J295" s="402">
        <v>0</v>
      </c>
      <c r="K295" s="402">
        <v>0</v>
      </c>
      <c r="L295" s="402">
        <v>0</v>
      </c>
      <c r="M295" s="403">
        <v>0</v>
      </c>
      <c r="N295" s="396">
        <v>0</v>
      </c>
      <c r="O295" s="449">
        <f t="shared" si="5"/>
        <v>0</v>
      </c>
    </row>
    <row r="296" spans="1:15" ht="12.75" customHeight="1">
      <c r="A296" s="398"/>
      <c r="B296" s="398"/>
      <c r="C296" s="398"/>
      <c r="D296" s="398" t="s">
        <v>884</v>
      </c>
      <c r="E296" s="399">
        <v>17000</v>
      </c>
      <c r="F296" s="399">
        <v>0</v>
      </c>
      <c r="G296" s="400">
        <v>24457.01</v>
      </c>
      <c r="H296" s="400">
        <v>66000</v>
      </c>
      <c r="I296" s="404">
        <v>0</v>
      </c>
      <c r="J296" s="404">
        <v>0</v>
      </c>
      <c r="K296" s="404">
        <v>0</v>
      </c>
      <c r="L296" s="404">
        <v>0</v>
      </c>
      <c r="M296" s="405">
        <v>0</v>
      </c>
      <c r="N296" s="399">
        <v>0</v>
      </c>
      <c r="O296" s="449">
        <f t="shared" si="5"/>
        <v>0</v>
      </c>
    </row>
    <row r="297" spans="1:15" ht="12.75" customHeight="1">
      <c r="A297" s="395" t="s">
        <v>206</v>
      </c>
      <c r="B297" s="395" t="s">
        <v>445</v>
      </c>
      <c r="C297" s="395" t="s">
        <v>748</v>
      </c>
      <c r="D297" s="395" t="s">
        <v>444</v>
      </c>
      <c r="E297" s="396">
        <v>167000</v>
      </c>
      <c r="F297" s="396">
        <v>0</v>
      </c>
      <c r="G297" s="397">
        <v>15000</v>
      </c>
      <c r="H297" s="397">
        <v>0</v>
      </c>
      <c r="I297" s="402">
        <v>0</v>
      </c>
      <c r="J297" s="402">
        <v>0</v>
      </c>
      <c r="K297" s="402">
        <v>0</v>
      </c>
      <c r="L297" s="402">
        <v>0</v>
      </c>
      <c r="M297" s="403">
        <v>0</v>
      </c>
      <c r="N297" s="396">
        <v>0</v>
      </c>
      <c r="O297" s="449">
        <f t="shared" si="5"/>
        <v>0</v>
      </c>
    </row>
    <row r="298" spans="1:15" ht="12.75" customHeight="1">
      <c r="A298" s="395" t="s">
        <v>206</v>
      </c>
      <c r="B298" s="395" t="s">
        <v>445</v>
      </c>
      <c r="C298" s="395" t="s">
        <v>31</v>
      </c>
      <c r="D298" s="395" t="s">
        <v>444</v>
      </c>
      <c r="E298" s="396">
        <v>0</v>
      </c>
      <c r="F298" s="396">
        <v>0</v>
      </c>
      <c r="G298" s="397">
        <v>24990</v>
      </c>
      <c r="H298" s="397">
        <v>28010</v>
      </c>
      <c r="I298" s="402">
        <v>0</v>
      </c>
      <c r="J298" s="402">
        <v>0</v>
      </c>
      <c r="K298" s="402">
        <v>0</v>
      </c>
      <c r="L298" s="402">
        <v>0</v>
      </c>
      <c r="M298" s="403">
        <v>0</v>
      </c>
      <c r="N298" s="396">
        <v>0</v>
      </c>
      <c r="O298" s="449">
        <f t="shared" si="5"/>
        <v>0</v>
      </c>
    </row>
    <row r="299" spans="1:15" ht="12.75" customHeight="1">
      <c r="A299" s="398"/>
      <c r="B299" s="398"/>
      <c r="C299" s="398"/>
      <c r="D299" s="398" t="s">
        <v>885</v>
      </c>
      <c r="E299" s="399">
        <v>167000</v>
      </c>
      <c r="F299" s="399">
        <v>0</v>
      </c>
      <c r="G299" s="400">
        <v>39990</v>
      </c>
      <c r="H299" s="400">
        <v>28010</v>
      </c>
      <c r="I299" s="404">
        <v>0</v>
      </c>
      <c r="J299" s="404">
        <v>0</v>
      </c>
      <c r="K299" s="404">
        <v>0</v>
      </c>
      <c r="L299" s="404">
        <v>0</v>
      </c>
      <c r="M299" s="405">
        <v>0</v>
      </c>
      <c r="N299" s="399">
        <v>0</v>
      </c>
      <c r="O299" s="449">
        <f t="shared" si="5"/>
        <v>0</v>
      </c>
    </row>
    <row r="300" spans="1:15" ht="12.75" customHeight="1">
      <c r="A300" s="395" t="s">
        <v>206</v>
      </c>
      <c r="B300" s="395" t="s">
        <v>447</v>
      </c>
      <c r="C300" s="395" t="s">
        <v>748</v>
      </c>
      <c r="D300" s="395" t="s">
        <v>446</v>
      </c>
      <c r="E300" s="396">
        <v>8940</v>
      </c>
      <c r="F300" s="396">
        <v>0</v>
      </c>
      <c r="G300" s="397">
        <v>0</v>
      </c>
      <c r="H300" s="397">
        <v>0</v>
      </c>
      <c r="I300" s="402">
        <v>0</v>
      </c>
      <c r="J300" s="402">
        <v>0</v>
      </c>
      <c r="K300" s="402">
        <v>0</v>
      </c>
      <c r="L300" s="402">
        <v>0</v>
      </c>
      <c r="M300" s="403">
        <v>0</v>
      </c>
      <c r="N300" s="396">
        <v>0</v>
      </c>
      <c r="O300" s="449">
        <f t="shared" si="5"/>
        <v>0</v>
      </c>
    </row>
    <row r="301" spans="1:15" ht="12.75" customHeight="1">
      <c r="A301" s="395" t="s">
        <v>206</v>
      </c>
      <c r="B301" s="395" t="s">
        <v>447</v>
      </c>
      <c r="C301" s="395" t="s">
        <v>31</v>
      </c>
      <c r="D301" s="395" t="s">
        <v>446</v>
      </c>
      <c r="E301" s="396">
        <v>0</v>
      </c>
      <c r="F301" s="396">
        <v>0</v>
      </c>
      <c r="G301" s="397">
        <v>2000</v>
      </c>
      <c r="H301" s="397">
        <v>4500</v>
      </c>
      <c r="I301" s="402">
        <v>0</v>
      </c>
      <c r="J301" s="402">
        <v>0</v>
      </c>
      <c r="K301" s="402">
        <v>0</v>
      </c>
      <c r="L301" s="402">
        <v>0</v>
      </c>
      <c r="M301" s="403">
        <v>0</v>
      </c>
      <c r="N301" s="396">
        <v>0</v>
      </c>
      <c r="O301" s="449">
        <f t="shared" si="5"/>
        <v>0</v>
      </c>
    </row>
    <row r="302" spans="1:15" ht="12.75" customHeight="1">
      <c r="A302" s="398"/>
      <c r="B302" s="398"/>
      <c r="C302" s="398"/>
      <c r="D302" s="398" t="s">
        <v>886</v>
      </c>
      <c r="E302" s="399">
        <v>8940</v>
      </c>
      <c r="F302" s="399">
        <v>0</v>
      </c>
      <c r="G302" s="400">
        <v>2000</v>
      </c>
      <c r="H302" s="400">
        <v>4500</v>
      </c>
      <c r="I302" s="404">
        <v>0</v>
      </c>
      <c r="J302" s="404">
        <v>0</v>
      </c>
      <c r="K302" s="404">
        <v>0</v>
      </c>
      <c r="L302" s="404">
        <v>0</v>
      </c>
      <c r="M302" s="405">
        <v>0</v>
      </c>
      <c r="N302" s="399">
        <v>0</v>
      </c>
      <c r="O302" s="449">
        <f t="shared" si="5"/>
        <v>0</v>
      </c>
    </row>
    <row r="303" spans="1:15" ht="12.75" customHeight="1">
      <c r="A303" s="395" t="s">
        <v>206</v>
      </c>
      <c r="B303" s="395" t="s">
        <v>449</v>
      </c>
      <c r="C303" s="395" t="s">
        <v>746</v>
      </c>
      <c r="D303" s="395" t="s">
        <v>448</v>
      </c>
      <c r="E303" s="396">
        <v>62155.01</v>
      </c>
      <c r="F303" s="396">
        <v>0</v>
      </c>
      <c r="G303" s="397">
        <v>0</v>
      </c>
      <c r="H303" s="397">
        <v>0</v>
      </c>
      <c r="I303" s="402">
        <v>0</v>
      </c>
      <c r="J303" s="402">
        <v>0</v>
      </c>
      <c r="K303" s="402">
        <v>0</v>
      </c>
      <c r="L303" s="402">
        <v>0</v>
      </c>
      <c r="M303" s="403">
        <v>0</v>
      </c>
      <c r="N303" s="396">
        <v>0</v>
      </c>
      <c r="O303" s="449">
        <f t="shared" si="5"/>
        <v>0</v>
      </c>
    </row>
    <row r="304" spans="1:15" ht="12.75" customHeight="1">
      <c r="A304" s="395" t="s">
        <v>206</v>
      </c>
      <c r="B304" s="395" t="s">
        <v>449</v>
      </c>
      <c r="C304" s="395" t="s">
        <v>748</v>
      </c>
      <c r="D304" s="395" t="s">
        <v>448</v>
      </c>
      <c r="E304" s="396">
        <v>18336.240000000002</v>
      </c>
      <c r="F304" s="396">
        <v>20900</v>
      </c>
      <c r="G304" s="397">
        <v>8085.83</v>
      </c>
      <c r="H304" s="397">
        <v>0</v>
      </c>
      <c r="I304" s="402">
        <v>0</v>
      </c>
      <c r="J304" s="402">
        <v>0</v>
      </c>
      <c r="K304" s="402">
        <v>0</v>
      </c>
      <c r="L304" s="402">
        <v>0</v>
      </c>
      <c r="M304" s="403">
        <v>0</v>
      </c>
      <c r="N304" s="396">
        <v>0</v>
      </c>
      <c r="O304" s="449">
        <f t="shared" si="5"/>
        <v>0</v>
      </c>
    </row>
    <row r="305" spans="1:15" ht="12.75" customHeight="1">
      <c r="A305" s="395" t="s">
        <v>206</v>
      </c>
      <c r="B305" s="395" t="s">
        <v>449</v>
      </c>
      <c r="C305" s="395" t="s">
        <v>31</v>
      </c>
      <c r="D305" s="395" t="s">
        <v>448</v>
      </c>
      <c r="E305" s="396">
        <v>1232220.5</v>
      </c>
      <c r="F305" s="396">
        <v>8700</v>
      </c>
      <c r="G305" s="397">
        <v>0</v>
      </c>
      <c r="H305" s="397">
        <v>40250</v>
      </c>
      <c r="I305" s="402">
        <v>0</v>
      </c>
      <c r="J305" s="402">
        <v>0</v>
      </c>
      <c r="K305" s="402">
        <v>0</v>
      </c>
      <c r="L305" s="402">
        <v>0</v>
      </c>
      <c r="M305" s="403">
        <v>0</v>
      </c>
      <c r="N305" s="396">
        <v>0</v>
      </c>
      <c r="O305" s="449">
        <f t="shared" si="5"/>
        <v>0</v>
      </c>
    </row>
    <row r="306" spans="1:15" ht="12.75" customHeight="1">
      <c r="A306" s="395" t="s">
        <v>206</v>
      </c>
      <c r="B306" s="395" t="s">
        <v>449</v>
      </c>
      <c r="C306" s="395" t="s">
        <v>790</v>
      </c>
      <c r="D306" s="395" t="s">
        <v>448</v>
      </c>
      <c r="E306" s="396">
        <v>0</v>
      </c>
      <c r="F306" s="396">
        <v>0</v>
      </c>
      <c r="G306" s="397">
        <v>1303.27</v>
      </c>
      <c r="H306" s="397">
        <v>0</v>
      </c>
      <c r="I306" s="402">
        <v>0</v>
      </c>
      <c r="J306" s="402">
        <v>0</v>
      </c>
      <c r="K306" s="402">
        <v>0</v>
      </c>
      <c r="L306" s="402">
        <v>0</v>
      </c>
      <c r="M306" s="403">
        <v>0</v>
      </c>
      <c r="N306" s="396">
        <v>0</v>
      </c>
      <c r="O306" s="449">
        <f t="shared" si="5"/>
        <v>0</v>
      </c>
    </row>
    <row r="307" spans="1:15" ht="12.75" customHeight="1">
      <c r="A307" s="395" t="s">
        <v>206</v>
      </c>
      <c r="B307" s="395" t="s">
        <v>449</v>
      </c>
      <c r="C307" s="395" t="s">
        <v>796</v>
      </c>
      <c r="D307" s="395" t="s">
        <v>448</v>
      </c>
      <c r="E307" s="396">
        <v>0</v>
      </c>
      <c r="F307" s="396">
        <v>4750.5</v>
      </c>
      <c r="G307" s="397">
        <v>1372</v>
      </c>
      <c r="H307" s="397">
        <v>0</v>
      </c>
      <c r="I307" s="402">
        <v>0</v>
      </c>
      <c r="J307" s="402">
        <v>0</v>
      </c>
      <c r="K307" s="402">
        <v>0</v>
      </c>
      <c r="L307" s="402">
        <v>0</v>
      </c>
      <c r="M307" s="403">
        <v>0</v>
      </c>
      <c r="N307" s="396">
        <v>0</v>
      </c>
      <c r="O307" s="449">
        <f t="shared" si="5"/>
        <v>0</v>
      </c>
    </row>
    <row r="308" spans="1:15" ht="12.75" customHeight="1">
      <c r="A308" s="398"/>
      <c r="B308" s="398"/>
      <c r="C308" s="398"/>
      <c r="D308" s="398" t="s">
        <v>887</v>
      </c>
      <c r="E308" s="399">
        <v>1312711.75</v>
      </c>
      <c r="F308" s="399">
        <v>34350.5</v>
      </c>
      <c r="G308" s="400">
        <v>10761.1</v>
      </c>
      <c r="H308" s="400">
        <v>40250</v>
      </c>
      <c r="I308" s="404">
        <v>0</v>
      </c>
      <c r="J308" s="404">
        <v>0</v>
      </c>
      <c r="K308" s="404">
        <v>0</v>
      </c>
      <c r="L308" s="404">
        <v>0</v>
      </c>
      <c r="M308" s="405">
        <v>0</v>
      </c>
      <c r="N308" s="399">
        <v>0</v>
      </c>
      <c r="O308" s="449">
        <f t="shared" si="5"/>
        <v>0</v>
      </c>
    </row>
    <row r="309" spans="1:15" ht="12.75" customHeight="1">
      <c r="A309" s="395" t="s">
        <v>206</v>
      </c>
      <c r="B309" s="395" t="s">
        <v>451</v>
      </c>
      <c r="C309" s="395" t="s">
        <v>31</v>
      </c>
      <c r="D309" s="395" t="s">
        <v>450</v>
      </c>
      <c r="E309" s="396">
        <v>0</v>
      </c>
      <c r="F309" s="396">
        <v>44258</v>
      </c>
      <c r="G309" s="397">
        <v>0</v>
      </c>
      <c r="H309" s="397">
        <v>2323</v>
      </c>
      <c r="I309" s="402">
        <v>0</v>
      </c>
      <c r="J309" s="402">
        <v>0</v>
      </c>
      <c r="K309" s="402">
        <v>0</v>
      </c>
      <c r="L309" s="402">
        <v>0</v>
      </c>
      <c r="M309" s="403">
        <v>0</v>
      </c>
      <c r="N309" s="396">
        <v>0</v>
      </c>
      <c r="O309" s="449">
        <f t="shared" si="5"/>
        <v>0</v>
      </c>
    </row>
    <row r="310" spans="1:15" ht="12.75" customHeight="1">
      <c r="A310" s="398"/>
      <c r="B310" s="398"/>
      <c r="C310" s="398"/>
      <c r="D310" s="398" t="s">
        <v>888</v>
      </c>
      <c r="E310" s="399">
        <v>0</v>
      </c>
      <c r="F310" s="399">
        <v>44258</v>
      </c>
      <c r="G310" s="400">
        <v>0</v>
      </c>
      <c r="H310" s="400">
        <v>2323</v>
      </c>
      <c r="I310" s="404">
        <v>0</v>
      </c>
      <c r="J310" s="404">
        <v>0</v>
      </c>
      <c r="K310" s="404">
        <v>0</v>
      </c>
      <c r="L310" s="404">
        <v>0</v>
      </c>
      <c r="M310" s="405">
        <v>0</v>
      </c>
      <c r="N310" s="399">
        <v>0</v>
      </c>
      <c r="O310" s="449">
        <f t="shared" si="5"/>
        <v>0</v>
      </c>
    </row>
    <row r="311" spans="1:15" ht="12.75" customHeight="1">
      <c r="A311" s="395" t="s">
        <v>206</v>
      </c>
      <c r="B311" s="395" t="s">
        <v>568</v>
      </c>
      <c r="C311" s="395" t="s">
        <v>31</v>
      </c>
      <c r="D311" s="395" t="s">
        <v>569</v>
      </c>
      <c r="E311" s="396">
        <v>0</v>
      </c>
      <c r="F311" s="396">
        <v>0</v>
      </c>
      <c r="G311" s="397">
        <v>0</v>
      </c>
      <c r="H311" s="397">
        <v>0</v>
      </c>
      <c r="I311" s="402">
        <v>0</v>
      </c>
      <c r="J311" s="402">
        <v>0</v>
      </c>
      <c r="K311" s="402">
        <v>0</v>
      </c>
      <c r="L311" s="402">
        <v>0</v>
      </c>
      <c r="M311" s="403">
        <v>0</v>
      </c>
      <c r="N311" s="396">
        <v>0</v>
      </c>
      <c r="O311" s="449">
        <f t="shared" si="5"/>
        <v>0</v>
      </c>
    </row>
    <row r="312" spans="1:15" ht="12.75" customHeight="1">
      <c r="A312" s="398"/>
      <c r="B312" s="398"/>
      <c r="C312" s="398"/>
      <c r="D312" s="398" t="s">
        <v>889</v>
      </c>
      <c r="E312" s="399">
        <v>0</v>
      </c>
      <c r="F312" s="399">
        <v>0</v>
      </c>
      <c r="G312" s="400">
        <v>0</v>
      </c>
      <c r="H312" s="400">
        <v>0</v>
      </c>
      <c r="I312" s="404">
        <v>0</v>
      </c>
      <c r="J312" s="404">
        <v>0</v>
      </c>
      <c r="K312" s="404">
        <v>0</v>
      </c>
      <c r="L312" s="404">
        <v>0</v>
      </c>
      <c r="M312" s="405">
        <v>0</v>
      </c>
      <c r="N312" s="399">
        <v>0</v>
      </c>
      <c r="O312" s="449">
        <f t="shared" si="5"/>
        <v>0</v>
      </c>
    </row>
    <row r="313" spans="1:15" ht="12.75" customHeight="1">
      <c r="A313" s="395" t="s">
        <v>206</v>
      </c>
      <c r="B313" s="395" t="s">
        <v>570</v>
      </c>
      <c r="C313" s="395" t="s">
        <v>31</v>
      </c>
      <c r="D313" s="395" t="s">
        <v>571</v>
      </c>
      <c r="E313" s="396">
        <v>0</v>
      </c>
      <c r="F313" s="396">
        <v>0</v>
      </c>
      <c r="G313" s="397">
        <v>0</v>
      </c>
      <c r="H313" s="397">
        <v>0</v>
      </c>
      <c r="I313" s="402">
        <v>0</v>
      </c>
      <c r="J313" s="402">
        <v>0</v>
      </c>
      <c r="K313" s="402">
        <v>0</v>
      </c>
      <c r="L313" s="402">
        <v>0</v>
      </c>
      <c r="M313" s="403">
        <v>0</v>
      </c>
      <c r="N313" s="396">
        <v>0</v>
      </c>
      <c r="O313" s="449">
        <f t="shared" si="5"/>
        <v>0</v>
      </c>
    </row>
    <row r="314" spans="1:15" ht="12.75" customHeight="1">
      <c r="A314" s="398"/>
      <c r="B314" s="398"/>
      <c r="C314" s="398"/>
      <c r="D314" s="398" t="s">
        <v>890</v>
      </c>
      <c r="E314" s="399">
        <v>0</v>
      </c>
      <c r="F314" s="399">
        <v>0</v>
      </c>
      <c r="G314" s="400">
        <v>0</v>
      </c>
      <c r="H314" s="400">
        <v>0</v>
      </c>
      <c r="I314" s="404">
        <v>0</v>
      </c>
      <c r="J314" s="404">
        <v>0</v>
      </c>
      <c r="K314" s="404">
        <v>0</v>
      </c>
      <c r="L314" s="404">
        <v>0</v>
      </c>
      <c r="M314" s="405">
        <v>0</v>
      </c>
      <c r="N314" s="399">
        <v>0</v>
      </c>
      <c r="O314" s="449">
        <f t="shared" si="5"/>
        <v>0</v>
      </c>
    </row>
    <row r="315" spans="1:15" ht="12.75" customHeight="1">
      <c r="A315" s="395" t="s">
        <v>206</v>
      </c>
      <c r="B315" s="395" t="s">
        <v>531</v>
      </c>
      <c r="C315" s="395" t="s">
        <v>31</v>
      </c>
      <c r="D315" s="395" t="s">
        <v>530</v>
      </c>
      <c r="E315" s="396">
        <v>0</v>
      </c>
      <c r="F315" s="396">
        <v>0</v>
      </c>
      <c r="G315" s="397">
        <v>600</v>
      </c>
      <c r="H315" s="397">
        <v>0</v>
      </c>
      <c r="I315" s="402">
        <v>0</v>
      </c>
      <c r="J315" s="402">
        <v>0</v>
      </c>
      <c r="K315" s="402">
        <v>0</v>
      </c>
      <c r="L315" s="402">
        <v>0</v>
      </c>
      <c r="M315" s="403">
        <v>0</v>
      </c>
      <c r="N315" s="396">
        <v>0</v>
      </c>
      <c r="O315" s="449">
        <f t="shared" si="5"/>
        <v>0</v>
      </c>
    </row>
    <row r="316" spans="1:15" ht="12.75" customHeight="1">
      <c r="A316" s="398"/>
      <c r="B316" s="398"/>
      <c r="C316" s="398"/>
      <c r="D316" s="398" t="s">
        <v>891</v>
      </c>
      <c r="E316" s="399">
        <v>0</v>
      </c>
      <c r="F316" s="399">
        <v>0</v>
      </c>
      <c r="G316" s="400">
        <v>600</v>
      </c>
      <c r="H316" s="400">
        <v>0</v>
      </c>
      <c r="I316" s="404">
        <v>0</v>
      </c>
      <c r="J316" s="404">
        <v>0</v>
      </c>
      <c r="K316" s="404">
        <v>0</v>
      </c>
      <c r="L316" s="404">
        <v>0</v>
      </c>
      <c r="M316" s="405">
        <v>0</v>
      </c>
      <c r="N316" s="399">
        <v>0</v>
      </c>
      <c r="O316" s="449">
        <f t="shared" si="5"/>
        <v>0</v>
      </c>
    </row>
    <row r="317" spans="1:15" ht="12.75" customHeight="1">
      <c r="A317" s="395" t="s">
        <v>206</v>
      </c>
      <c r="B317" s="395" t="s">
        <v>453</v>
      </c>
      <c r="C317" s="395" t="s">
        <v>31</v>
      </c>
      <c r="D317" s="395" t="s">
        <v>452</v>
      </c>
      <c r="E317" s="396">
        <v>0</v>
      </c>
      <c r="F317" s="396">
        <v>0</v>
      </c>
      <c r="G317" s="397">
        <v>10137.31</v>
      </c>
      <c r="H317" s="397">
        <v>5529</v>
      </c>
      <c r="I317" s="402">
        <v>0</v>
      </c>
      <c r="J317" s="402">
        <v>0</v>
      </c>
      <c r="K317" s="402">
        <v>0</v>
      </c>
      <c r="L317" s="402">
        <v>0</v>
      </c>
      <c r="M317" s="403">
        <v>0</v>
      </c>
      <c r="N317" s="396">
        <v>0</v>
      </c>
      <c r="O317" s="449">
        <f t="shared" si="5"/>
        <v>0</v>
      </c>
    </row>
    <row r="318" spans="1:15" ht="12.75" customHeight="1">
      <c r="A318" s="398"/>
      <c r="B318" s="398"/>
      <c r="C318" s="398"/>
      <c r="D318" s="398" t="s">
        <v>892</v>
      </c>
      <c r="E318" s="399">
        <v>0</v>
      </c>
      <c r="F318" s="399">
        <v>0</v>
      </c>
      <c r="G318" s="400">
        <v>10137.31</v>
      </c>
      <c r="H318" s="400">
        <v>5529</v>
      </c>
      <c r="I318" s="404">
        <v>0</v>
      </c>
      <c r="J318" s="404">
        <v>0</v>
      </c>
      <c r="K318" s="404">
        <v>0</v>
      </c>
      <c r="L318" s="404">
        <v>0</v>
      </c>
      <c r="M318" s="405">
        <v>0</v>
      </c>
      <c r="N318" s="399">
        <v>0</v>
      </c>
      <c r="O318" s="449">
        <f t="shared" si="5"/>
        <v>0</v>
      </c>
    </row>
    <row r="319" spans="1:15" ht="12.75" customHeight="1">
      <c r="A319" s="395" t="s">
        <v>206</v>
      </c>
      <c r="B319" s="395" t="s">
        <v>455</v>
      </c>
      <c r="C319" s="395" t="s">
        <v>31</v>
      </c>
      <c r="D319" s="395" t="s">
        <v>454</v>
      </c>
      <c r="E319" s="396">
        <v>0</v>
      </c>
      <c r="F319" s="396">
        <v>0</v>
      </c>
      <c r="G319" s="397">
        <v>0</v>
      </c>
      <c r="H319" s="397">
        <v>30000</v>
      </c>
      <c r="I319" s="402">
        <v>0</v>
      </c>
      <c r="J319" s="402">
        <v>0</v>
      </c>
      <c r="K319" s="402">
        <v>0</v>
      </c>
      <c r="L319" s="402">
        <v>0</v>
      </c>
      <c r="M319" s="403">
        <v>0</v>
      </c>
      <c r="N319" s="396">
        <v>0</v>
      </c>
      <c r="O319" s="449">
        <f t="shared" si="5"/>
        <v>0</v>
      </c>
    </row>
    <row r="320" spans="1:15" ht="12.75" customHeight="1">
      <c r="A320" s="398"/>
      <c r="B320" s="398"/>
      <c r="C320" s="398"/>
      <c r="D320" s="398" t="s">
        <v>893</v>
      </c>
      <c r="E320" s="399">
        <v>0</v>
      </c>
      <c r="F320" s="399">
        <v>0</v>
      </c>
      <c r="G320" s="400">
        <v>0</v>
      </c>
      <c r="H320" s="400">
        <v>30000</v>
      </c>
      <c r="I320" s="404">
        <v>0</v>
      </c>
      <c r="J320" s="404">
        <v>0</v>
      </c>
      <c r="K320" s="404">
        <v>0</v>
      </c>
      <c r="L320" s="404">
        <v>0</v>
      </c>
      <c r="M320" s="405">
        <v>0</v>
      </c>
      <c r="N320" s="399">
        <v>0</v>
      </c>
      <c r="O320" s="449">
        <f t="shared" si="5"/>
        <v>0</v>
      </c>
    </row>
    <row r="321" spans="1:15" ht="12.75" customHeight="1">
      <c r="A321" s="395" t="s">
        <v>206</v>
      </c>
      <c r="B321" s="395" t="s">
        <v>457</v>
      </c>
      <c r="C321" s="395" t="s">
        <v>31</v>
      </c>
      <c r="D321" s="395" t="s">
        <v>456</v>
      </c>
      <c r="E321" s="396">
        <v>0</v>
      </c>
      <c r="F321" s="396">
        <v>0</v>
      </c>
      <c r="G321" s="397">
        <v>0</v>
      </c>
      <c r="H321" s="397">
        <v>520546</v>
      </c>
      <c r="I321" s="402">
        <v>0</v>
      </c>
      <c r="J321" s="402">
        <v>0</v>
      </c>
      <c r="K321" s="402">
        <v>0</v>
      </c>
      <c r="L321" s="402">
        <v>0</v>
      </c>
      <c r="M321" s="403">
        <v>0</v>
      </c>
      <c r="N321" s="396">
        <v>0</v>
      </c>
      <c r="O321" s="449">
        <f t="shared" si="5"/>
        <v>0</v>
      </c>
    </row>
    <row r="322" spans="1:15" ht="12.75" customHeight="1">
      <c r="A322" s="398"/>
      <c r="B322" s="398"/>
      <c r="C322" s="398"/>
      <c r="D322" s="398" t="s">
        <v>894</v>
      </c>
      <c r="E322" s="399">
        <v>0</v>
      </c>
      <c r="F322" s="399">
        <v>0</v>
      </c>
      <c r="G322" s="400">
        <v>0</v>
      </c>
      <c r="H322" s="400">
        <v>520546</v>
      </c>
      <c r="I322" s="404">
        <v>0</v>
      </c>
      <c r="J322" s="404">
        <v>0</v>
      </c>
      <c r="K322" s="404">
        <v>0</v>
      </c>
      <c r="L322" s="404">
        <v>0</v>
      </c>
      <c r="M322" s="405">
        <v>0</v>
      </c>
      <c r="N322" s="399">
        <v>0</v>
      </c>
      <c r="O322" s="449">
        <f t="shared" si="5"/>
        <v>0</v>
      </c>
    </row>
    <row r="323" spans="1:15" ht="12.75" customHeight="1">
      <c r="A323" s="395" t="s">
        <v>206</v>
      </c>
      <c r="B323" s="395" t="s">
        <v>459</v>
      </c>
      <c r="C323" s="395" t="s">
        <v>31</v>
      </c>
      <c r="D323" s="395" t="s">
        <v>458</v>
      </c>
      <c r="E323" s="396">
        <v>0</v>
      </c>
      <c r="F323" s="396">
        <v>0</v>
      </c>
      <c r="G323" s="397">
        <v>0</v>
      </c>
      <c r="H323" s="397">
        <v>172000</v>
      </c>
      <c r="I323" s="402">
        <v>0</v>
      </c>
      <c r="J323" s="402">
        <v>0</v>
      </c>
      <c r="K323" s="402">
        <v>0</v>
      </c>
      <c r="L323" s="402">
        <v>0</v>
      </c>
      <c r="M323" s="403">
        <v>0</v>
      </c>
      <c r="N323" s="396">
        <v>0</v>
      </c>
      <c r="O323" s="449">
        <f t="shared" ref="O323:O386" si="6">M323+L323+K323+J323+I323</f>
        <v>0</v>
      </c>
    </row>
    <row r="324" spans="1:15" ht="12.75" customHeight="1">
      <c r="A324" s="398"/>
      <c r="B324" s="398"/>
      <c r="C324" s="398"/>
      <c r="D324" s="398" t="s">
        <v>895</v>
      </c>
      <c r="E324" s="399">
        <v>0</v>
      </c>
      <c r="F324" s="399">
        <v>0</v>
      </c>
      <c r="G324" s="400">
        <v>0</v>
      </c>
      <c r="H324" s="400">
        <v>172000</v>
      </c>
      <c r="I324" s="404">
        <v>0</v>
      </c>
      <c r="J324" s="404">
        <v>0</v>
      </c>
      <c r="K324" s="404">
        <v>0</v>
      </c>
      <c r="L324" s="404">
        <v>0</v>
      </c>
      <c r="M324" s="405">
        <v>0</v>
      </c>
      <c r="N324" s="399">
        <v>0</v>
      </c>
      <c r="O324" s="449">
        <f t="shared" si="6"/>
        <v>0</v>
      </c>
    </row>
    <row r="325" spans="1:15" ht="12.75" customHeight="1">
      <c r="A325" s="395" t="s">
        <v>206</v>
      </c>
      <c r="B325" s="395" t="s">
        <v>461</v>
      </c>
      <c r="C325" s="395" t="s">
        <v>31</v>
      </c>
      <c r="D325" s="395" t="s">
        <v>460</v>
      </c>
      <c r="E325" s="396">
        <v>0</v>
      </c>
      <c r="F325" s="396">
        <v>0</v>
      </c>
      <c r="G325" s="397">
        <v>0</v>
      </c>
      <c r="H325" s="397">
        <v>45000</v>
      </c>
      <c r="I325" s="402">
        <v>0</v>
      </c>
      <c r="J325" s="402">
        <v>0</v>
      </c>
      <c r="K325" s="402">
        <v>0</v>
      </c>
      <c r="L325" s="402">
        <v>0</v>
      </c>
      <c r="M325" s="403">
        <v>0</v>
      </c>
      <c r="N325" s="396">
        <v>0</v>
      </c>
      <c r="O325" s="449">
        <f t="shared" si="6"/>
        <v>0</v>
      </c>
    </row>
    <row r="326" spans="1:15" ht="12.75" customHeight="1">
      <c r="A326" s="398"/>
      <c r="B326" s="398"/>
      <c r="C326" s="398"/>
      <c r="D326" s="398" t="s">
        <v>896</v>
      </c>
      <c r="E326" s="399">
        <v>0</v>
      </c>
      <c r="F326" s="399">
        <v>0</v>
      </c>
      <c r="G326" s="400">
        <v>0</v>
      </c>
      <c r="H326" s="400">
        <v>45000</v>
      </c>
      <c r="I326" s="404">
        <v>0</v>
      </c>
      <c r="J326" s="404">
        <v>0</v>
      </c>
      <c r="K326" s="404">
        <v>0</v>
      </c>
      <c r="L326" s="404">
        <v>0</v>
      </c>
      <c r="M326" s="405">
        <v>0</v>
      </c>
      <c r="N326" s="399">
        <v>0</v>
      </c>
      <c r="O326" s="449">
        <f t="shared" si="6"/>
        <v>0</v>
      </c>
    </row>
    <row r="327" spans="1:15" ht="12.75" customHeight="1">
      <c r="A327" s="395" t="s">
        <v>206</v>
      </c>
      <c r="B327" s="395" t="s">
        <v>757</v>
      </c>
      <c r="C327" s="395" t="s">
        <v>748</v>
      </c>
      <c r="D327" s="395" t="s">
        <v>718</v>
      </c>
      <c r="E327" s="396">
        <v>83382.539999999994</v>
      </c>
      <c r="F327" s="396">
        <v>0</v>
      </c>
      <c r="G327" s="397">
        <v>0</v>
      </c>
      <c r="H327" s="397">
        <v>0</v>
      </c>
      <c r="I327" s="402">
        <v>0</v>
      </c>
      <c r="J327" s="402">
        <v>0</v>
      </c>
      <c r="K327" s="402">
        <v>0</v>
      </c>
      <c r="L327" s="402">
        <v>0</v>
      </c>
      <c r="M327" s="403">
        <v>0</v>
      </c>
      <c r="N327" s="396">
        <v>0</v>
      </c>
      <c r="O327" s="449">
        <f t="shared" si="6"/>
        <v>0</v>
      </c>
    </row>
    <row r="328" spans="1:15" ht="12.75" customHeight="1">
      <c r="A328" s="395" t="s">
        <v>206</v>
      </c>
      <c r="B328" s="395" t="s">
        <v>757</v>
      </c>
      <c r="C328" s="395" t="s">
        <v>31</v>
      </c>
      <c r="D328" s="395" t="s">
        <v>718</v>
      </c>
      <c r="E328" s="396">
        <v>0</v>
      </c>
      <c r="F328" s="396">
        <v>0</v>
      </c>
      <c r="G328" s="397">
        <v>0</v>
      </c>
      <c r="H328" s="397">
        <v>0</v>
      </c>
      <c r="I328" s="402">
        <v>0</v>
      </c>
      <c r="J328" s="402">
        <v>0</v>
      </c>
      <c r="K328" s="402">
        <v>0</v>
      </c>
      <c r="L328" s="402">
        <v>0</v>
      </c>
      <c r="M328" s="403">
        <v>0</v>
      </c>
      <c r="N328" s="396">
        <v>0</v>
      </c>
      <c r="O328" s="449">
        <f t="shared" si="6"/>
        <v>0</v>
      </c>
    </row>
    <row r="329" spans="1:15" ht="12.75" customHeight="1">
      <c r="A329" s="395" t="s">
        <v>206</v>
      </c>
      <c r="B329" s="395" t="s">
        <v>99</v>
      </c>
      <c r="C329" s="395" t="s">
        <v>748</v>
      </c>
      <c r="D329" s="395" t="s">
        <v>718</v>
      </c>
      <c r="E329" s="396">
        <v>187902.81</v>
      </c>
      <c r="F329" s="396">
        <v>130138.93</v>
      </c>
      <c r="G329" s="397">
        <v>214291.57</v>
      </c>
      <c r="H329" s="397">
        <v>0</v>
      </c>
      <c r="I329" s="402">
        <v>0</v>
      </c>
      <c r="J329" s="402">
        <v>0</v>
      </c>
      <c r="K329" s="402">
        <v>0</v>
      </c>
      <c r="L329" s="402">
        <v>0</v>
      </c>
      <c r="M329" s="403">
        <v>0</v>
      </c>
      <c r="N329" s="396">
        <v>0</v>
      </c>
      <c r="O329" s="449">
        <f t="shared" si="6"/>
        <v>0</v>
      </c>
    </row>
    <row r="330" spans="1:15" ht="12.75" customHeight="1">
      <c r="A330" s="395" t="s">
        <v>206</v>
      </c>
      <c r="B330" s="395" t="s">
        <v>99</v>
      </c>
      <c r="C330" s="395" t="s">
        <v>31</v>
      </c>
      <c r="D330" s="395" t="s">
        <v>718</v>
      </c>
      <c r="E330" s="396">
        <v>0</v>
      </c>
      <c r="F330" s="396">
        <v>0</v>
      </c>
      <c r="G330" s="397">
        <v>0</v>
      </c>
      <c r="H330" s="397">
        <v>368710</v>
      </c>
      <c r="I330" s="402">
        <v>250000</v>
      </c>
      <c r="J330" s="402">
        <v>250000</v>
      </c>
      <c r="K330" s="402">
        <v>250000</v>
      </c>
      <c r="L330" s="402">
        <v>250000</v>
      </c>
      <c r="M330" s="403">
        <v>250000</v>
      </c>
      <c r="N330" s="396">
        <v>1250000</v>
      </c>
      <c r="O330" s="449">
        <f t="shared" si="6"/>
        <v>1250000</v>
      </c>
    </row>
    <row r="331" spans="1:15" ht="12.75" customHeight="1">
      <c r="A331" s="398"/>
      <c r="B331" s="398"/>
      <c r="C331" s="398"/>
      <c r="D331" s="398" t="s">
        <v>897</v>
      </c>
      <c r="E331" s="399">
        <v>271285.34999999998</v>
      </c>
      <c r="F331" s="399">
        <v>130138.93</v>
      </c>
      <c r="G331" s="400">
        <v>214291.57</v>
      </c>
      <c r="H331" s="400">
        <v>368710</v>
      </c>
      <c r="I331" s="404">
        <v>250000</v>
      </c>
      <c r="J331" s="404">
        <v>250000</v>
      </c>
      <c r="K331" s="404">
        <v>250000</v>
      </c>
      <c r="L331" s="404">
        <v>250000</v>
      </c>
      <c r="M331" s="405">
        <v>250000</v>
      </c>
      <c r="N331" s="399">
        <v>1250000</v>
      </c>
      <c r="O331" s="449">
        <f t="shared" si="6"/>
        <v>1250000</v>
      </c>
    </row>
    <row r="332" spans="1:15" ht="12.75" customHeight="1">
      <c r="A332" s="395" t="s">
        <v>206</v>
      </c>
      <c r="B332" s="395" t="s">
        <v>466</v>
      </c>
      <c r="C332" s="395" t="s">
        <v>31</v>
      </c>
      <c r="D332" s="395" t="s">
        <v>465</v>
      </c>
      <c r="E332" s="396">
        <v>0</v>
      </c>
      <c r="F332" s="396">
        <v>0</v>
      </c>
      <c r="G332" s="397">
        <v>0</v>
      </c>
      <c r="H332" s="397">
        <v>7957</v>
      </c>
      <c r="I332" s="402">
        <v>0</v>
      </c>
      <c r="J332" s="402">
        <v>0</v>
      </c>
      <c r="K332" s="402">
        <v>0</v>
      </c>
      <c r="L332" s="402">
        <v>0</v>
      </c>
      <c r="M332" s="403">
        <v>0</v>
      </c>
      <c r="N332" s="396">
        <v>0</v>
      </c>
      <c r="O332" s="449">
        <f t="shared" si="6"/>
        <v>0</v>
      </c>
    </row>
    <row r="333" spans="1:15" ht="12.75" customHeight="1">
      <c r="A333" s="398"/>
      <c r="B333" s="398"/>
      <c r="C333" s="398"/>
      <c r="D333" s="398" t="s">
        <v>898</v>
      </c>
      <c r="E333" s="399">
        <v>0</v>
      </c>
      <c r="F333" s="399">
        <v>0</v>
      </c>
      <c r="G333" s="400">
        <v>0</v>
      </c>
      <c r="H333" s="400">
        <v>7957</v>
      </c>
      <c r="I333" s="404">
        <v>0</v>
      </c>
      <c r="J333" s="404">
        <v>0</v>
      </c>
      <c r="K333" s="404">
        <v>0</v>
      </c>
      <c r="L333" s="404">
        <v>0</v>
      </c>
      <c r="M333" s="405">
        <v>0</v>
      </c>
      <c r="N333" s="399">
        <v>0</v>
      </c>
      <c r="O333" s="449">
        <f t="shared" si="6"/>
        <v>0</v>
      </c>
    </row>
    <row r="334" spans="1:15" ht="12.75" customHeight="1">
      <c r="A334" s="395" t="s">
        <v>206</v>
      </c>
      <c r="B334" s="395" t="s">
        <v>534</v>
      </c>
      <c r="C334" s="395" t="s">
        <v>748</v>
      </c>
      <c r="D334" s="395" t="s">
        <v>716</v>
      </c>
      <c r="E334" s="396">
        <v>54709.09</v>
      </c>
      <c r="F334" s="396">
        <v>0</v>
      </c>
      <c r="G334" s="397">
        <v>2500</v>
      </c>
      <c r="H334" s="397">
        <v>0</v>
      </c>
      <c r="I334" s="402">
        <v>0</v>
      </c>
      <c r="J334" s="402">
        <v>0</v>
      </c>
      <c r="K334" s="402">
        <v>0</v>
      </c>
      <c r="L334" s="402">
        <v>0</v>
      </c>
      <c r="M334" s="403">
        <v>0</v>
      </c>
      <c r="N334" s="396">
        <v>0</v>
      </c>
      <c r="O334" s="449">
        <f t="shared" si="6"/>
        <v>0</v>
      </c>
    </row>
    <row r="335" spans="1:15" ht="12.75" customHeight="1">
      <c r="A335" s="395" t="s">
        <v>206</v>
      </c>
      <c r="B335" s="395" t="s">
        <v>534</v>
      </c>
      <c r="C335" s="395" t="s">
        <v>31</v>
      </c>
      <c r="D335" s="395" t="s">
        <v>716</v>
      </c>
      <c r="E335" s="396">
        <v>0</v>
      </c>
      <c r="F335" s="396">
        <v>0</v>
      </c>
      <c r="G335" s="397">
        <v>0</v>
      </c>
      <c r="H335" s="397">
        <v>0</v>
      </c>
      <c r="I335" s="402">
        <v>0</v>
      </c>
      <c r="J335" s="402">
        <v>0</v>
      </c>
      <c r="K335" s="402">
        <v>0</v>
      </c>
      <c r="L335" s="402">
        <v>0</v>
      </c>
      <c r="M335" s="403">
        <v>0</v>
      </c>
      <c r="N335" s="396">
        <v>0</v>
      </c>
      <c r="O335" s="449">
        <f t="shared" si="6"/>
        <v>0</v>
      </c>
    </row>
    <row r="336" spans="1:15" ht="12.75" customHeight="1">
      <c r="A336" s="395" t="s">
        <v>206</v>
      </c>
      <c r="B336" s="395" t="s">
        <v>15</v>
      </c>
      <c r="C336" s="395" t="s">
        <v>748</v>
      </c>
      <c r="D336" s="395" t="s">
        <v>716</v>
      </c>
      <c r="E336" s="396">
        <v>260218</v>
      </c>
      <c r="F336" s="396">
        <v>138877.32999999999</v>
      </c>
      <c r="G336" s="397">
        <v>375193.67</v>
      </c>
      <c r="H336" s="397">
        <v>0</v>
      </c>
      <c r="I336" s="402">
        <v>0</v>
      </c>
      <c r="J336" s="402">
        <v>0</v>
      </c>
      <c r="K336" s="402">
        <v>0</v>
      </c>
      <c r="L336" s="402">
        <v>0</v>
      </c>
      <c r="M336" s="403">
        <v>0</v>
      </c>
      <c r="N336" s="396">
        <v>0</v>
      </c>
      <c r="O336" s="449">
        <f t="shared" si="6"/>
        <v>0</v>
      </c>
    </row>
    <row r="337" spans="1:15" ht="12.75" customHeight="1">
      <c r="A337" s="395" t="s">
        <v>206</v>
      </c>
      <c r="B337" s="395" t="s">
        <v>15</v>
      </c>
      <c r="C337" s="395" t="s">
        <v>31</v>
      </c>
      <c r="D337" s="395" t="s">
        <v>716</v>
      </c>
      <c r="E337" s="396">
        <v>0</v>
      </c>
      <c r="F337" s="396">
        <v>0</v>
      </c>
      <c r="G337" s="397">
        <v>0</v>
      </c>
      <c r="H337" s="397">
        <v>281700</v>
      </c>
      <c r="I337" s="402">
        <v>280000</v>
      </c>
      <c r="J337" s="402">
        <v>280000</v>
      </c>
      <c r="K337" s="402">
        <v>280000</v>
      </c>
      <c r="L337" s="402">
        <v>280000</v>
      </c>
      <c r="M337" s="403">
        <v>280000</v>
      </c>
      <c r="N337" s="396">
        <v>1400000</v>
      </c>
      <c r="O337" s="449">
        <f t="shared" si="6"/>
        <v>1400000</v>
      </c>
    </row>
    <row r="338" spans="1:15" ht="12.75" customHeight="1">
      <c r="A338" s="395" t="s">
        <v>206</v>
      </c>
      <c r="B338" s="395" t="s">
        <v>15</v>
      </c>
      <c r="C338" s="395" t="s">
        <v>768</v>
      </c>
      <c r="D338" s="395" t="s">
        <v>716</v>
      </c>
      <c r="E338" s="396">
        <v>0</v>
      </c>
      <c r="F338" s="396">
        <v>0</v>
      </c>
      <c r="G338" s="397">
        <v>184</v>
      </c>
      <c r="H338" s="397">
        <v>0</v>
      </c>
      <c r="I338" s="402">
        <v>0</v>
      </c>
      <c r="J338" s="402">
        <v>0</v>
      </c>
      <c r="K338" s="402">
        <v>0</v>
      </c>
      <c r="L338" s="402">
        <v>0</v>
      </c>
      <c r="M338" s="403">
        <v>0</v>
      </c>
      <c r="N338" s="396">
        <v>0</v>
      </c>
      <c r="O338" s="449">
        <f t="shared" si="6"/>
        <v>0</v>
      </c>
    </row>
    <row r="339" spans="1:15" ht="12.75" customHeight="1">
      <c r="A339" s="398"/>
      <c r="B339" s="398"/>
      <c r="C339" s="398"/>
      <c r="D339" s="398" t="s">
        <v>899</v>
      </c>
      <c r="E339" s="399">
        <v>314927.09000000003</v>
      </c>
      <c r="F339" s="399">
        <v>138877.32999999999</v>
      </c>
      <c r="G339" s="400">
        <v>377877.67</v>
      </c>
      <c r="H339" s="400">
        <v>281700</v>
      </c>
      <c r="I339" s="404">
        <v>280000</v>
      </c>
      <c r="J339" s="404">
        <v>280000</v>
      </c>
      <c r="K339" s="404">
        <v>280000</v>
      </c>
      <c r="L339" s="404">
        <v>280000</v>
      </c>
      <c r="M339" s="405">
        <v>280000</v>
      </c>
      <c r="N339" s="399">
        <v>1400000</v>
      </c>
      <c r="O339" s="449">
        <f t="shared" si="6"/>
        <v>1400000</v>
      </c>
    </row>
    <row r="340" spans="1:15" ht="12.75" customHeight="1">
      <c r="A340" s="395" t="s">
        <v>206</v>
      </c>
      <c r="B340" s="395" t="s">
        <v>575</v>
      </c>
      <c r="C340" s="395" t="s">
        <v>31</v>
      </c>
      <c r="D340" s="395" t="s">
        <v>576</v>
      </c>
      <c r="E340" s="396">
        <v>0</v>
      </c>
      <c r="F340" s="396">
        <v>0</v>
      </c>
      <c r="G340" s="397">
        <v>0</v>
      </c>
      <c r="H340" s="397">
        <v>0</v>
      </c>
      <c r="I340" s="402">
        <v>0</v>
      </c>
      <c r="J340" s="402">
        <v>0</v>
      </c>
      <c r="K340" s="402">
        <v>0</v>
      </c>
      <c r="L340" s="402">
        <v>0</v>
      </c>
      <c r="M340" s="403">
        <v>0</v>
      </c>
      <c r="N340" s="396">
        <v>0</v>
      </c>
      <c r="O340" s="449">
        <f t="shared" si="6"/>
        <v>0</v>
      </c>
    </row>
    <row r="341" spans="1:15" ht="12.75" customHeight="1">
      <c r="A341" s="398"/>
      <c r="B341" s="398"/>
      <c r="C341" s="398"/>
      <c r="D341" s="398" t="s">
        <v>900</v>
      </c>
      <c r="E341" s="399">
        <v>0</v>
      </c>
      <c r="F341" s="399">
        <v>0</v>
      </c>
      <c r="G341" s="400">
        <v>0</v>
      </c>
      <c r="H341" s="400">
        <v>0</v>
      </c>
      <c r="I341" s="404">
        <v>0</v>
      </c>
      <c r="J341" s="404">
        <v>0</v>
      </c>
      <c r="K341" s="404">
        <v>0</v>
      </c>
      <c r="L341" s="404">
        <v>0</v>
      </c>
      <c r="M341" s="405">
        <v>0</v>
      </c>
      <c r="N341" s="399">
        <v>0</v>
      </c>
      <c r="O341" s="449">
        <f t="shared" si="6"/>
        <v>0</v>
      </c>
    </row>
    <row r="342" spans="1:15" ht="12.75" customHeight="1">
      <c r="A342" s="395" t="s">
        <v>206</v>
      </c>
      <c r="B342" s="395" t="s">
        <v>758</v>
      </c>
      <c r="C342" s="395" t="s">
        <v>748</v>
      </c>
      <c r="D342" s="395" t="s">
        <v>578</v>
      </c>
      <c r="E342" s="396">
        <v>115740</v>
      </c>
      <c r="F342" s="396">
        <v>0</v>
      </c>
      <c r="G342" s="397">
        <v>0</v>
      </c>
      <c r="H342" s="397">
        <v>0</v>
      </c>
      <c r="I342" s="402">
        <v>0</v>
      </c>
      <c r="J342" s="402">
        <v>0</v>
      </c>
      <c r="K342" s="402">
        <v>0</v>
      </c>
      <c r="L342" s="402">
        <v>0</v>
      </c>
      <c r="M342" s="403">
        <v>0</v>
      </c>
      <c r="N342" s="396">
        <v>0</v>
      </c>
      <c r="O342" s="449">
        <f t="shared" si="6"/>
        <v>0</v>
      </c>
    </row>
    <row r="343" spans="1:15" ht="12.75" customHeight="1">
      <c r="A343" s="395" t="s">
        <v>206</v>
      </c>
      <c r="B343" s="395" t="s">
        <v>758</v>
      </c>
      <c r="C343" s="395" t="s">
        <v>31</v>
      </c>
      <c r="D343" s="395" t="s">
        <v>578</v>
      </c>
      <c r="E343" s="396">
        <v>0</v>
      </c>
      <c r="F343" s="396">
        <v>0</v>
      </c>
      <c r="G343" s="397">
        <v>0</v>
      </c>
      <c r="H343" s="397">
        <v>0</v>
      </c>
      <c r="I343" s="402">
        <v>0</v>
      </c>
      <c r="J343" s="402">
        <v>0</v>
      </c>
      <c r="K343" s="402">
        <v>0</v>
      </c>
      <c r="L343" s="402">
        <v>0</v>
      </c>
      <c r="M343" s="403">
        <v>0</v>
      </c>
      <c r="N343" s="396">
        <v>0</v>
      </c>
      <c r="O343" s="449">
        <f t="shared" si="6"/>
        <v>0</v>
      </c>
    </row>
    <row r="344" spans="1:15" ht="12.75" customHeight="1">
      <c r="A344" s="395" t="s">
        <v>206</v>
      </c>
      <c r="B344" s="395" t="s">
        <v>577</v>
      </c>
      <c r="C344" s="395" t="s">
        <v>31</v>
      </c>
      <c r="D344" s="395" t="s">
        <v>578</v>
      </c>
      <c r="E344" s="396">
        <v>0</v>
      </c>
      <c r="F344" s="396">
        <v>0</v>
      </c>
      <c r="G344" s="397">
        <v>0</v>
      </c>
      <c r="H344" s="397">
        <v>0</v>
      </c>
      <c r="I344" s="402">
        <v>0</v>
      </c>
      <c r="J344" s="402">
        <v>0</v>
      </c>
      <c r="K344" s="402">
        <v>0</v>
      </c>
      <c r="L344" s="402">
        <v>0</v>
      </c>
      <c r="M344" s="403">
        <v>0</v>
      </c>
      <c r="N344" s="396">
        <v>0</v>
      </c>
      <c r="O344" s="449">
        <f t="shared" si="6"/>
        <v>0</v>
      </c>
    </row>
    <row r="345" spans="1:15" ht="12.75" customHeight="1">
      <c r="A345" s="398"/>
      <c r="B345" s="398"/>
      <c r="C345" s="398"/>
      <c r="D345" s="398" t="s">
        <v>901</v>
      </c>
      <c r="E345" s="399">
        <v>115740</v>
      </c>
      <c r="F345" s="399">
        <v>0</v>
      </c>
      <c r="G345" s="400">
        <v>0</v>
      </c>
      <c r="H345" s="400">
        <v>0</v>
      </c>
      <c r="I345" s="404">
        <v>0</v>
      </c>
      <c r="J345" s="404">
        <v>0</v>
      </c>
      <c r="K345" s="404">
        <v>0</v>
      </c>
      <c r="L345" s="404">
        <v>0</v>
      </c>
      <c r="M345" s="405">
        <v>0</v>
      </c>
      <c r="N345" s="399">
        <v>0</v>
      </c>
      <c r="O345" s="449">
        <f t="shared" si="6"/>
        <v>0</v>
      </c>
    </row>
    <row r="346" spans="1:15" ht="12.75" customHeight="1">
      <c r="A346" s="395" t="s">
        <v>206</v>
      </c>
      <c r="B346" s="395" t="s">
        <v>468</v>
      </c>
      <c r="C346" s="395" t="s">
        <v>748</v>
      </c>
      <c r="D346" s="395" t="s">
        <v>467</v>
      </c>
      <c r="E346" s="396">
        <v>0</v>
      </c>
      <c r="F346" s="396">
        <v>0</v>
      </c>
      <c r="G346" s="397">
        <v>227655.46</v>
      </c>
      <c r="H346" s="397">
        <v>0</v>
      </c>
      <c r="I346" s="402">
        <v>0</v>
      </c>
      <c r="J346" s="402">
        <v>0</v>
      </c>
      <c r="K346" s="402">
        <v>0</v>
      </c>
      <c r="L346" s="402">
        <v>0</v>
      </c>
      <c r="M346" s="403">
        <v>0</v>
      </c>
      <c r="N346" s="396">
        <v>0</v>
      </c>
      <c r="O346" s="449">
        <f t="shared" si="6"/>
        <v>0</v>
      </c>
    </row>
    <row r="347" spans="1:15" ht="12.75" customHeight="1">
      <c r="A347" s="395" t="s">
        <v>206</v>
      </c>
      <c r="B347" s="395" t="s">
        <v>468</v>
      </c>
      <c r="C347" s="395" t="s">
        <v>31</v>
      </c>
      <c r="D347" s="395" t="s">
        <v>467</v>
      </c>
      <c r="E347" s="396">
        <v>0</v>
      </c>
      <c r="F347" s="396">
        <v>0</v>
      </c>
      <c r="G347" s="397">
        <v>0</v>
      </c>
      <c r="H347" s="397">
        <v>1272345</v>
      </c>
      <c r="I347" s="402">
        <v>0</v>
      </c>
      <c r="J347" s="402">
        <v>0</v>
      </c>
      <c r="K347" s="402">
        <v>0</v>
      </c>
      <c r="L347" s="402">
        <v>0</v>
      </c>
      <c r="M347" s="403">
        <v>0</v>
      </c>
      <c r="N347" s="396">
        <v>0</v>
      </c>
      <c r="O347" s="449">
        <f t="shared" si="6"/>
        <v>0</v>
      </c>
    </row>
    <row r="348" spans="1:15" ht="12.75" customHeight="1">
      <c r="A348" s="398"/>
      <c r="B348" s="398"/>
      <c r="C348" s="398"/>
      <c r="D348" s="398" t="s">
        <v>902</v>
      </c>
      <c r="E348" s="399">
        <v>0</v>
      </c>
      <c r="F348" s="399">
        <v>0</v>
      </c>
      <c r="G348" s="400">
        <v>227655.46</v>
      </c>
      <c r="H348" s="400">
        <v>1272345</v>
      </c>
      <c r="I348" s="404">
        <v>0</v>
      </c>
      <c r="J348" s="404">
        <v>0</v>
      </c>
      <c r="K348" s="404">
        <v>0</v>
      </c>
      <c r="L348" s="404">
        <v>0</v>
      </c>
      <c r="M348" s="405">
        <v>0</v>
      </c>
      <c r="N348" s="399">
        <v>0</v>
      </c>
      <c r="O348" s="449">
        <f t="shared" si="6"/>
        <v>0</v>
      </c>
    </row>
    <row r="349" spans="1:15" ht="12.75" customHeight="1">
      <c r="A349" s="398" t="s">
        <v>903</v>
      </c>
      <c r="B349" s="398"/>
      <c r="C349" s="398"/>
      <c r="D349" s="398"/>
      <c r="E349" s="399">
        <v>6129628.79</v>
      </c>
      <c r="F349" s="399">
        <v>6543128.1900000004</v>
      </c>
      <c r="G349" s="400">
        <v>12117744.59</v>
      </c>
      <c r="H349" s="400">
        <v>13592774</v>
      </c>
      <c r="I349" s="404">
        <v>1549500</v>
      </c>
      <c r="J349" s="404">
        <v>2608000</v>
      </c>
      <c r="K349" s="404">
        <v>1508000</v>
      </c>
      <c r="L349" s="404">
        <v>6323000</v>
      </c>
      <c r="M349" s="405">
        <v>1369000</v>
      </c>
      <c r="N349" s="399">
        <v>13357500</v>
      </c>
      <c r="O349" s="449">
        <f t="shared" si="6"/>
        <v>13357500</v>
      </c>
    </row>
    <row r="350" spans="1:15" ht="12.75" customHeight="1">
      <c r="A350" s="395" t="s">
        <v>205</v>
      </c>
      <c r="B350" s="395" t="s">
        <v>27</v>
      </c>
      <c r="C350" s="395" t="s">
        <v>31</v>
      </c>
      <c r="D350" s="395" t="s">
        <v>85</v>
      </c>
      <c r="E350" s="396">
        <v>0</v>
      </c>
      <c r="F350" s="396">
        <v>0</v>
      </c>
      <c r="G350" s="397">
        <v>10920</v>
      </c>
      <c r="H350" s="397">
        <v>364080</v>
      </c>
      <c r="I350" s="402">
        <v>200000</v>
      </c>
      <c r="J350" s="402">
        <v>300000</v>
      </c>
      <c r="K350" s="402">
        <v>250000</v>
      </c>
      <c r="L350" s="402">
        <v>250000</v>
      </c>
      <c r="M350" s="403">
        <v>0</v>
      </c>
      <c r="N350" s="396">
        <v>1000000</v>
      </c>
      <c r="O350" s="449">
        <f t="shared" si="6"/>
        <v>1000000</v>
      </c>
    </row>
    <row r="351" spans="1:15" ht="12.75" customHeight="1">
      <c r="A351" s="395" t="s">
        <v>205</v>
      </c>
      <c r="B351" s="395" t="s">
        <v>27</v>
      </c>
      <c r="C351" s="395" t="s">
        <v>778</v>
      </c>
      <c r="D351" s="395" t="s">
        <v>85</v>
      </c>
      <c r="E351" s="396">
        <v>0</v>
      </c>
      <c r="F351" s="396">
        <v>0</v>
      </c>
      <c r="G351" s="397">
        <v>0</v>
      </c>
      <c r="H351" s="397">
        <v>0</v>
      </c>
      <c r="I351" s="402">
        <v>0</v>
      </c>
      <c r="J351" s="402">
        <v>0</v>
      </c>
      <c r="K351" s="402">
        <v>0</v>
      </c>
      <c r="L351" s="402">
        <v>0</v>
      </c>
      <c r="M351" s="403">
        <v>0</v>
      </c>
      <c r="N351" s="396">
        <v>0</v>
      </c>
      <c r="O351" s="449">
        <f t="shared" si="6"/>
        <v>0</v>
      </c>
    </row>
    <row r="352" spans="1:15" ht="12.75" customHeight="1">
      <c r="A352" s="395" t="s">
        <v>205</v>
      </c>
      <c r="B352" s="395" t="s">
        <v>109</v>
      </c>
      <c r="C352" s="395" t="s">
        <v>748</v>
      </c>
      <c r="D352" s="395" t="s">
        <v>85</v>
      </c>
      <c r="E352" s="396">
        <v>0</v>
      </c>
      <c r="F352" s="396">
        <v>0</v>
      </c>
      <c r="G352" s="397">
        <v>14997</v>
      </c>
      <c r="H352" s="397">
        <v>0</v>
      </c>
      <c r="I352" s="402">
        <v>0</v>
      </c>
      <c r="J352" s="402">
        <v>0</v>
      </c>
      <c r="K352" s="402">
        <v>0</v>
      </c>
      <c r="L352" s="402">
        <v>0</v>
      </c>
      <c r="M352" s="403">
        <v>0</v>
      </c>
      <c r="N352" s="396">
        <v>0</v>
      </c>
      <c r="O352" s="449">
        <f t="shared" si="6"/>
        <v>0</v>
      </c>
    </row>
    <row r="353" spans="1:15" ht="12.75" customHeight="1">
      <c r="A353" s="395" t="s">
        <v>205</v>
      </c>
      <c r="B353" s="395" t="s">
        <v>109</v>
      </c>
      <c r="C353" s="395" t="s">
        <v>31</v>
      </c>
      <c r="D353" s="395" t="s">
        <v>85</v>
      </c>
      <c r="E353" s="396">
        <v>0</v>
      </c>
      <c r="F353" s="396">
        <v>37563.9</v>
      </c>
      <c r="G353" s="397">
        <v>0</v>
      </c>
      <c r="H353" s="397">
        <v>444529</v>
      </c>
      <c r="I353" s="402">
        <v>1150000</v>
      </c>
      <c r="J353" s="402">
        <v>250000</v>
      </c>
      <c r="K353" s="402">
        <v>250000</v>
      </c>
      <c r="L353" s="402">
        <v>250000</v>
      </c>
      <c r="M353" s="403">
        <v>250000</v>
      </c>
      <c r="N353" s="396">
        <v>2150000</v>
      </c>
      <c r="O353" s="449">
        <f t="shared" si="6"/>
        <v>2150000</v>
      </c>
    </row>
    <row r="354" spans="1:15" ht="12.75" customHeight="1">
      <c r="A354" s="395" t="s">
        <v>205</v>
      </c>
      <c r="B354" s="395" t="s">
        <v>109</v>
      </c>
      <c r="C354" s="395" t="s">
        <v>774</v>
      </c>
      <c r="D354" s="395" t="s">
        <v>85</v>
      </c>
      <c r="E354" s="396">
        <v>0</v>
      </c>
      <c r="F354" s="396">
        <v>0</v>
      </c>
      <c r="G354" s="397">
        <v>0</v>
      </c>
      <c r="H354" s="397">
        <v>0</v>
      </c>
      <c r="I354" s="402">
        <v>0</v>
      </c>
      <c r="J354" s="402">
        <v>0</v>
      </c>
      <c r="K354" s="402">
        <v>0</v>
      </c>
      <c r="L354" s="402">
        <v>0</v>
      </c>
      <c r="M354" s="403">
        <v>0</v>
      </c>
      <c r="N354" s="396">
        <v>0</v>
      </c>
      <c r="O354" s="449">
        <f t="shared" si="6"/>
        <v>0</v>
      </c>
    </row>
    <row r="355" spans="1:15" ht="12.75" customHeight="1">
      <c r="A355" s="395" t="s">
        <v>205</v>
      </c>
      <c r="B355" s="395" t="s">
        <v>109</v>
      </c>
      <c r="C355" s="395" t="s">
        <v>777</v>
      </c>
      <c r="D355" s="395" t="s">
        <v>85</v>
      </c>
      <c r="E355" s="396">
        <v>0</v>
      </c>
      <c r="F355" s="396">
        <v>187717.41</v>
      </c>
      <c r="G355" s="397">
        <v>173094.98</v>
      </c>
      <c r="H355" s="397">
        <v>0</v>
      </c>
      <c r="I355" s="402">
        <v>0</v>
      </c>
      <c r="J355" s="402">
        <v>0</v>
      </c>
      <c r="K355" s="402">
        <v>0</v>
      </c>
      <c r="L355" s="402">
        <v>0</v>
      </c>
      <c r="M355" s="403">
        <v>0</v>
      </c>
      <c r="N355" s="396">
        <v>0</v>
      </c>
      <c r="O355" s="449">
        <f t="shared" si="6"/>
        <v>0</v>
      </c>
    </row>
    <row r="356" spans="1:15" ht="12.75" customHeight="1">
      <c r="A356" s="395" t="s">
        <v>205</v>
      </c>
      <c r="B356" s="395" t="s">
        <v>109</v>
      </c>
      <c r="C356" s="395" t="s">
        <v>780</v>
      </c>
      <c r="D356" s="395" t="s">
        <v>85</v>
      </c>
      <c r="E356" s="396">
        <v>0</v>
      </c>
      <c r="F356" s="396">
        <v>102470.1</v>
      </c>
      <c r="G356" s="397">
        <v>67135</v>
      </c>
      <c r="H356" s="397">
        <v>0</v>
      </c>
      <c r="I356" s="402">
        <v>0</v>
      </c>
      <c r="J356" s="402">
        <v>0</v>
      </c>
      <c r="K356" s="402">
        <v>0</v>
      </c>
      <c r="L356" s="402">
        <v>0</v>
      </c>
      <c r="M356" s="403">
        <v>0</v>
      </c>
      <c r="N356" s="396">
        <v>0</v>
      </c>
      <c r="O356" s="449">
        <f t="shared" si="6"/>
        <v>0</v>
      </c>
    </row>
    <row r="357" spans="1:15" ht="12.75" customHeight="1">
      <c r="A357" s="395" t="s">
        <v>205</v>
      </c>
      <c r="B357" s="395" t="s">
        <v>109</v>
      </c>
      <c r="C357" s="395" t="s">
        <v>781</v>
      </c>
      <c r="D357" s="395" t="s">
        <v>85</v>
      </c>
      <c r="E357" s="396">
        <v>0</v>
      </c>
      <c r="F357" s="396">
        <v>212.51</v>
      </c>
      <c r="G357" s="397">
        <v>59.6</v>
      </c>
      <c r="H357" s="397">
        <v>0</v>
      </c>
      <c r="I357" s="402">
        <v>0</v>
      </c>
      <c r="J357" s="402">
        <v>0</v>
      </c>
      <c r="K357" s="402">
        <v>0</v>
      </c>
      <c r="L357" s="402">
        <v>0</v>
      </c>
      <c r="M357" s="403">
        <v>0</v>
      </c>
      <c r="N357" s="396">
        <v>0</v>
      </c>
      <c r="O357" s="449">
        <f t="shared" si="6"/>
        <v>0</v>
      </c>
    </row>
    <row r="358" spans="1:15" ht="12.75" customHeight="1">
      <c r="A358" s="395" t="s">
        <v>205</v>
      </c>
      <c r="B358" s="395" t="s">
        <v>109</v>
      </c>
      <c r="C358" s="395" t="s">
        <v>785</v>
      </c>
      <c r="D358" s="395" t="s">
        <v>85</v>
      </c>
      <c r="E358" s="396">
        <v>0</v>
      </c>
      <c r="F358" s="396">
        <v>0</v>
      </c>
      <c r="G358" s="397">
        <v>50</v>
      </c>
      <c r="H358" s="397">
        <v>0</v>
      </c>
      <c r="I358" s="402">
        <v>0</v>
      </c>
      <c r="J358" s="402">
        <v>0</v>
      </c>
      <c r="K358" s="402">
        <v>0</v>
      </c>
      <c r="L358" s="402">
        <v>0</v>
      </c>
      <c r="M358" s="403">
        <v>0</v>
      </c>
      <c r="N358" s="396">
        <v>0</v>
      </c>
      <c r="O358" s="449">
        <f t="shared" si="6"/>
        <v>0</v>
      </c>
    </row>
    <row r="359" spans="1:15" ht="12.75" customHeight="1">
      <c r="A359" s="395" t="s">
        <v>205</v>
      </c>
      <c r="B359" s="395" t="s">
        <v>109</v>
      </c>
      <c r="C359" s="395" t="s">
        <v>796</v>
      </c>
      <c r="D359" s="395" t="s">
        <v>85</v>
      </c>
      <c r="E359" s="396">
        <v>0</v>
      </c>
      <c r="F359" s="396">
        <v>9737</v>
      </c>
      <c r="G359" s="397">
        <v>0</v>
      </c>
      <c r="H359" s="397">
        <v>0</v>
      </c>
      <c r="I359" s="402">
        <v>0</v>
      </c>
      <c r="J359" s="402">
        <v>0</v>
      </c>
      <c r="K359" s="402">
        <v>0</v>
      </c>
      <c r="L359" s="402">
        <v>0</v>
      </c>
      <c r="M359" s="403">
        <v>0</v>
      </c>
      <c r="N359" s="396">
        <v>0</v>
      </c>
      <c r="O359" s="449">
        <f t="shared" si="6"/>
        <v>0</v>
      </c>
    </row>
    <row r="360" spans="1:15" ht="12.75" customHeight="1">
      <c r="A360" s="398"/>
      <c r="B360" s="398"/>
      <c r="C360" s="398"/>
      <c r="D360" s="398" t="s">
        <v>904</v>
      </c>
      <c r="E360" s="399">
        <v>0</v>
      </c>
      <c r="F360" s="399">
        <v>337700.92</v>
      </c>
      <c r="G360" s="400">
        <v>266256.58</v>
      </c>
      <c r="H360" s="400">
        <v>808609</v>
      </c>
      <c r="I360" s="404">
        <v>1350000</v>
      </c>
      <c r="J360" s="404">
        <v>550000</v>
      </c>
      <c r="K360" s="404">
        <v>500000</v>
      </c>
      <c r="L360" s="404">
        <v>500000</v>
      </c>
      <c r="M360" s="405">
        <v>250000</v>
      </c>
      <c r="N360" s="399">
        <v>3150000</v>
      </c>
      <c r="O360" s="449">
        <f t="shared" si="6"/>
        <v>3150000</v>
      </c>
    </row>
    <row r="361" spans="1:15" ht="12.75" customHeight="1">
      <c r="A361" s="398" t="s">
        <v>905</v>
      </c>
      <c r="B361" s="398"/>
      <c r="C361" s="398"/>
      <c r="D361" s="398"/>
      <c r="E361" s="399">
        <v>0</v>
      </c>
      <c r="F361" s="399">
        <v>337700.92</v>
      </c>
      <c r="G361" s="400">
        <v>266256.58</v>
      </c>
      <c r="H361" s="400">
        <v>808609</v>
      </c>
      <c r="I361" s="404">
        <v>1350000</v>
      </c>
      <c r="J361" s="404">
        <v>550000</v>
      </c>
      <c r="K361" s="404">
        <v>500000</v>
      </c>
      <c r="L361" s="404">
        <v>500000</v>
      </c>
      <c r="M361" s="405">
        <v>250000</v>
      </c>
      <c r="N361" s="399">
        <v>3150000</v>
      </c>
      <c r="O361" s="449">
        <f t="shared" si="6"/>
        <v>3150000</v>
      </c>
    </row>
    <row r="362" spans="1:15" ht="12.75" customHeight="1">
      <c r="A362" s="395" t="s">
        <v>207</v>
      </c>
      <c r="B362" s="395" t="s">
        <v>105</v>
      </c>
      <c r="C362" s="395" t="s">
        <v>748</v>
      </c>
      <c r="D362" s="395" t="s">
        <v>53</v>
      </c>
      <c r="E362" s="396">
        <v>0</v>
      </c>
      <c r="F362" s="396">
        <v>41518.35</v>
      </c>
      <c r="G362" s="397">
        <v>127000</v>
      </c>
      <c r="H362" s="397">
        <v>0</v>
      </c>
      <c r="I362" s="402">
        <v>0</v>
      </c>
      <c r="J362" s="402">
        <v>0</v>
      </c>
      <c r="K362" s="402">
        <v>0</v>
      </c>
      <c r="L362" s="402">
        <v>0</v>
      </c>
      <c r="M362" s="403">
        <v>0</v>
      </c>
      <c r="N362" s="396">
        <v>0</v>
      </c>
      <c r="O362" s="449">
        <f t="shared" si="6"/>
        <v>0</v>
      </c>
    </row>
    <row r="363" spans="1:15" ht="12.75" customHeight="1">
      <c r="A363" s="395" t="s">
        <v>207</v>
      </c>
      <c r="B363" s="395" t="s">
        <v>105</v>
      </c>
      <c r="C363" s="395" t="s">
        <v>31</v>
      </c>
      <c r="D363" s="395" t="s">
        <v>53</v>
      </c>
      <c r="E363" s="396">
        <v>0</v>
      </c>
      <c r="F363" s="396">
        <v>10809</v>
      </c>
      <c r="G363" s="397">
        <v>7184.25</v>
      </c>
      <c r="H363" s="397">
        <v>207708</v>
      </c>
      <c r="I363" s="402">
        <v>75000</v>
      </c>
      <c r="J363" s="402">
        <v>125000</v>
      </c>
      <c r="K363" s="402">
        <v>125000</v>
      </c>
      <c r="L363" s="402">
        <v>125000</v>
      </c>
      <c r="M363" s="403">
        <v>125000</v>
      </c>
      <c r="N363" s="396">
        <v>575000</v>
      </c>
      <c r="O363" s="449">
        <f t="shared" si="6"/>
        <v>575000</v>
      </c>
    </row>
    <row r="364" spans="1:15" ht="12.75" customHeight="1">
      <c r="A364" s="395" t="s">
        <v>207</v>
      </c>
      <c r="B364" s="395" t="s">
        <v>105</v>
      </c>
      <c r="C364" s="395" t="s">
        <v>775</v>
      </c>
      <c r="D364" s="395" t="s">
        <v>53</v>
      </c>
      <c r="E364" s="396">
        <v>0</v>
      </c>
      <c r="F364" s="396">
        <v>0</v>
      </c>
      <c r="G364" s="397">
        <v>0</v>
      </c>
      <c r="H364" s="397">
        <v>0</v>
      </c>
      <c r="I364" s="402">
        <v>0</v>
      </c>
      <c r="J364" s="402">
        <v>0</v>
      </c>
      <c r="K364" s="402">
        <v>0</v>
      </c>
      <c r="L364" s="402">
        <v>0</v>
      </c>
      <c r="M364" s="403">
        <v>0</v>
      </c>
      <c r="N364" s="396">
        <v>0</v>
      </c>
      <c r="O364" s="449">
        <f t="shared" si="6"/>
        <v>0</v>
      </c>
    </row>
    <row r="365" spans="1:15" ht="12.75" customHeight="1">
      <c r="A365" s="395" t="s">
        <v>207</v>
      </c>
      <c r="B365" s="395" t="s">
        <v>105</v>
      </c>
      <c r="C365" s="395" t="s">
        <v>780</v>
      </c>
      <c r="D365" s="395" t="s">
        <v>53</v>
      </c>
      <c r="E365" s="396">
        <v>9504.93</v>
      </c>
      <c r="F365" s="396">
        <v>0</v>
      </c>
      <c r="G365" s="397">
        <v>0</v>
      </c>
      <c r="H365" s="397">
        <v>0</v>
      </c>
      <c r="I365" s="402">
        <v>0</v>
      </c>
      <c r="J365" s="402">
        <v>0</v>
      </c>
      <c r="K365" s="402">
        <v>0</v>
      </c>
      <c r="L365" s="402">
        <v>0</v>
      </c>
      <c r="M365" s="403">
        <v>0</v>
      </c>
      <c r="N365" s="396">
        <v>0</v>
      </c>
      <c r="O365" s="449">
        <f t="shared" si="6"/>
        <v>0</v>
      </c>
    </row>
    <row r="366" spans="1:15" ht="12.75" customHeight="1">
      <c r="A366" s="395" t="s">
        <v>207</v>
      </c>
      <c r="B366" s="395" t="s">
        <v>105</v>
      </c>
      <c r="C366" s="395" t="s">
        <v>796</v>
      </c>
      <c r="D366" s="395" t="s">
        <v>53</v>
      </c>
      <c r="E366" s="396">
        <v>0</v>
      </c>
      <c r="F366" s="396">
        <v>21379.25</v>
      </c>
      <c r="G366" s="397">
        <v>7542</v>
      </c>
      <c r="H366" s="397">
        <v>0</v>
      </c>
      <c r="I366" s="402">
        <v>0</v>
      </c>
      <c r="J366" s="402">
        <v>0</v>
      </c>
      <c r="K366" s="402">
        <v>0</v>
      </c>
      <c r="L366" s="402">
        <v>0</v>
      </c>
      <c r="M366" s="403">
        <v>0</v>
      </c>
      <c r="N366" s="396">
        <v>0</v>
      </c>
      <c r="O366" s="449">
        <f t="shared" si="6"/>
        <v>0</v>
      </c>
    </row>
    <row r="367" spans="1:15" ht="12.75" customHeight="1">
      <c r="A367" s="398"/>
      <c r="B367" s="398"/>
      <c r="C367" s="398"/>
      <c r="D367" s="398" t="s">
        <v>906</v>
      </c>
      <c r="E367" s="399">
        <v>9504.93</v>
      </c>
      <c r="F367" s="399">
        <v>73706.600000000006</v>
      </c>
      <c r="G367" s="400">
        <v>141726.25</v>
      </c>
      <c r="H367" s="400">
        <v>207708</v>
      </c>
      <c r="I367" s="404">
        <v>75000</v>
      </c>
      <c r="J367" s="404">
        <v>125000</v>
      </c>
      <c r="K367" s="404">
        <v>125000</v>
      </c>
      <c r="L367" s="404">
        <v>125000</v>
      </c>
      <c r="M367" s="405">
        <v>125000</v>
      </c>
      <c r="N367" s="399">
        <v>575000</v>
      </c>
      <c r="O367" s="449">
        <f t="shared" si="6"/>
        <v>575000</v>
      </c>
    </row>
    <row r="368" spans="1:15" ht="12.75" customHeight="1">
      <c r="A368" s="395" t="s">
        <v>207</v>
      </c>
      <c r="B368" s="395" t="s">
        <v>122</v>
      </c>
      <c r="C368" s="395" t="s">
        <v>748</v>
      </c>
      <c r="D368" s="395" t="s">
        <v>111</v>
      </c>
      <c r="E368" s="396">
        <v>0</v>
      </c>
      <c r="F368" s="396">
        <v>0</v>
      </c>
      <c r="G368" s="397">
        <v>6975</v>
      </c>
      <c r="H368" s="397">
        <v>0</v>
      </c>
      <c r="I368" s="402">
        <v>0</v>
      </c>
      <c r="J368" s="402">
        <v>0</v>
      </c>
      <c r="K368" s="402">
        <v>0</v>
      </c>
      <c r="L368" s="402">
        <v>0</v>
      </c>
      <c r="M368" s="403">
        <v>0</v>
      </c>
      <c r="N368" s="396">
        <v>0</v>
      </c>
      <c r="O368" s="449">
        <f t="shared" si="6"/>
        <v>0</v>
      </c>
    </row>
    <row r="369" spans="1:15" ht="12.75" customHeight="1">
      <c r="A369" s="395" t="s">
        <v>207</v>
      </c>
      <c r="B369" s="395" t="s">
        <v>122</v>
      </c>
      <c r="C369" s="395" t="s">
        <v>31</v>
      </c>
      <c r="D369" s="395" t="s">
        <v>111</v>
      </c>
      <c r="E369" s="396">
        <v>0</v>
      </c>
      <c r="F369" s="396">
        <v>0</v>
      </c>
      <c r="G369" s="397">
        <v>0</v>
      </c>
      <c r="H369" s="397">
        <v>61430</v>
      </c>
      <c r="I369" s="402">
        <v>150000</v>
      </c>
      <c r="J369" s="402">
        <v>50000</v>
      </c>
      <c r="K369" s="402">
        <v>150000</v>
      </c>
      <c r="L369" s="402">
        <v>50000</v>
      </c>
      <c r="M369" s="403">
        <v>150000</v>
      </c>
      <c r="N369" s="396">
        <v>550000</v>
      </c>
      <c r="O369" s="449">
        <f t="shared" si="6"/>
        <v>550000</v>
      </c>
    </row>
    <row r="370" spans="1:15" ht="12.75" customHeight="1">
      <c r="A370" s="395" t="s">
        <v>207</v>
      </c>
      <c r="B370" s="395" t="s">
        <v>122</v>
      </c>
      <c r="C370" s="395" t="s">
        <v>778</v>
      </c>
      <c r="D370" s="395" t="s">
        <v>111</v>
      </c>
      <c r="E370" s="396">
        <v>0</v>
      </c>
      <c r="F370" s="396">
        <v>0</v>
      </c>
      <c r="G370" s="397">
        <v>452.32</v>
      </c>
      <c r="H370" s="397">
        <v>0</v>
      </c>
      <c r="I370" s="402">
        <v>0</v>
      </c>
      <c r="J370" s="402">
        <v>0</v>
      </c>
      <c r="K370" s="402">
        <v>0</v>
      </c>
      <c r="L370" s="402">
        <v>0</v>
      </c>
      <c r="M370" s="403">
        <v>0</v>
      </c>
      <c r="N370" s="396">
        <v>0</v>
      </c>
      <c r="O370" s="449">
        <f t="shared" si="6"/>
        <v>0</v>
      </c>
    </row>
    <row r="371" spans="1:15" ht="12.75" customHeight="1">
      <c r="A371" s="395" t="s">
        <v>207</v>
      </c>
      <c r="B371" s="395" t="s">
        <v>122</v>
      </c>
      <c r="C371" s="395" t="s">
        <v>790</v>
      </c>
      <c r="D371" s="395" t="s">
        <v>111</v>
      </c>
      <c r="E371" s="396">
        <v>0</v>
      </c>
      <c r="F371" s="396">
        <v>0</v>
      </c>
      <c r="G371" s="397">
        <v>7801.59</v>
      </c>
      <c r="H371" s="397">
        <v>0</v>
      </c>
      <c r="I371" s="402">
        <v>0</v>
      </c>
      <c r="J371" s="402">
        <v>0</v>
      </c>
      <c r="K371" s="402">
        <v>0</v>
      </c>
      <c r="L371" s="402">
        <v>0</v>
      </c>
      <c r="M371" s="403">
        <v>0</v>
      </c>
      <c r="N371" s="396">
        <v>0</v>
      </c>
      <c r="O371" s="449">
        <f t="shared" si="6"/>
        <v>0</v>
      </c>
    </row>
    <row r="372" spans="1:15" ht="12.75" customHeight="1">
      <c r="A372" s="395" t="s">
        <v>207</v>
      </c>
      <c r="B372" s="395" t="s">
        <v>122</v>
      </c>
      <c r="C372" s="395" t="s">
        <v>796</v>
      </c>
      <c r="D372" s="395" t="s">
        <v>111</v>
      </c>
      <c r="E372" s="396">
        <v>0</v>
      </c>
      <c r="F372" s="396">
        <v>0</v>
      </c>
      <c r="G372" s="397">
        <v>122803.78</v>
      </c>
      <c r="H372" s="397">
        <v>0</v>
      </c>
      <c r="I372" s="402">
        <v>0</v>
      </c>
      <c r="J372" s="402">
        <v>0</v>
      </c>
      <c r="K372" s="402">
        <v>0</v>
      </c>
      <c r="L372" s="402">
        <v>0</v>
      </c>
      <c r="M372" s="403">
        <v>0</v>
      </c>
      <c r="N372" s="396">
        <v>0</v>
      </c>
      <c r="O372" s="449">
        <f t="shared" si="6"/>
        <v>0</v>
      </c>
    </row>
    <row r="373" spans="1:15" ht="12.75" customHeight="1">
      <c r="A373" s="395" t="s">
        <v>207</v>
      </c>
      <c r="B373" s="395" t="s">
        <v>549</v>
      </c>
      <c r="C373" s="395" t="s">
        <v>748</v>
      </c>
      <c r="D373" s="395" t="s">
        <v>111</v>
      </c>
      <c r="E373" s="396">
        <v>59365.88</v>
      </c>
      <c r="F373" s="396">
        <v>0</v>
      </c>
      <c r="G373" s="397">
        <v>0</v>
      </c>
      <c r="H373" s="397">
        <v>0</v>
      </c>
      <c r="I373" s="402">
        <v>0</v>
      </c>
      <c r="J373" s="402">
        <v>0</v>
      </c>
      <c r="K373" s="402">
        <v>0</v>
      </c>
      <c r="L373" s="402">
        <v>0</v>
      </c>
      <c r="M373" s="403">
        <v>0</v>
      </c>
      <c r="N373" s="396">
        <v>0</v>
      </c>
      <c r="O373" s="449">
        <f t="shared" si="6"/>
        <v>0</v>
      </c>
    </row>
    <row r="374" spans="1:15" ht="12.75" customHeight="1">
      <c r="A374" s="395" t="s">
        <v>207</v>
      </c>
      <c r="B374" s="395" t="s">
        <v>549</v>
      </c>
      <c r="C374" s="395" t="s">
        <v>31</v>
      </c>
      <c r="D374" s="395" t="s">
        <v>111</v>
      </c>
      <c r="E374" s="396">
        <v>0</v>
      </c>
      <c r="F374" s="396">
        <v>0</v>
      </c>
      <c r="G374" s="397">
        <v>0</v>
      </c>
      <c r="H374" s="397">
        <v>0</v>
      </c>
      <c r="I374" s="402">
        <v>0</v>
      </c>
      <c r="J374" s="402">
        <v>0</v>
      </c>
      <c r="K374" s="402">
        <v>0</v>
      </c>
      <c r="L374" s="402">
        <v>0</v>
      </c>
      <c r="M374" s="403">
        <v>0</v>
      </c>
      <c r="N374" s="396">
        <v>0</v>
      </c>
      <c r="O374" s="449">
        <f t="shared" si="6"/>
        <v>0</v>
      </c>
    </row>
    <row r="375" spans="1:15" ht="12.75" customHeight="1">
      <c r="A375" s="395" t="s">
        <v>207</v>
      </c>
      <c r="B375" s="395" t="s">
        <v>549</v>
      </c>
      <c r="C375" s="395" t="s">
        <v>778</v>
      </c>
      <c r="D375" s="395" t="s">
        <v>111</v>
      </c>
      <c r="E375" s="396">
        <v>6446.88</v>
      </c>
      <c r="F375" s="396">
        <v>0</v>
      </c>
      <c r="G375" s="397">
        <v>0</v>
      </c>
      <c r="H375" s="397">
        <v>0</v>
      </c>
      <c r="I375" s="402">
        <v>0</v>
      </c>
      <c r="J375" s="402">
        <v>0</v>
      </c>
      <c r="K375" s="402">
        <v>0</v>
      </c>
      <c r="L375" s="402">
        <v>0</v>
      </c>
      <c r="M375" s="403">
        <v>0</v>
      </c>
      <c r="N375" s="396">
        <v>0</v>
      </c>
      <c r="O375" s="449">
        <f t="shared" si="6"/>
        <v>0</v>
      </c>
    </row>
    <row r="376" spans="1:15" ht="12.75" customHeight="1">
      <c r="A376" s="395" t="s">
        <v>207</v>
      </c>
      <c r="B376" s="395" t="s">
        <v>549</v>
      </c>
      <c r="C376" s="395" t="s">
        <v>790</v>
      </c>
      <c r="D376" s="395" t="s">
        <v>111</v>
      </c>
      <c r="E376" s="396">
        <v>1804.77</v>
      </c>
      <c r="F376" s="396">
        <v>0</v>
      </c>
      <c r="G376" s="397">
        <v>0</v>
      </c>
      <c r="H376" s="397">
        <v>0</v>
      </c>
      <c r="I376" s="402">
        <v>0</v>
      </c>
      <c r="J376" s="402">
        <v>0</v>
      </c>
      <c r="K376" s="402">
        <v>0</v>
      </c>
      <c r="L376" s="402">
        <v>0</v>
      </c>
      <c r="M376" s="403">
        <v>0</v>
      </c>
      <c r="N376" s="396">
        <v>0</v>
      </c>
      <c r="O376" s="449">
        <f t="shared" si="6"/>
        <v>0</v>
      </c>
    </row>
    <row r="377" spans="1:15" ht="12.75" customHeight="1">
      <c r="A377" s="395" t="s">
        <v>207</v>
      </c>
      <c r="B377" s="395" t="s">
        <v>549</v>
      </c>
      <c r="C377" s="395" t="s">
        <v>796</v>
      </c>
      <c r="D377" s="395" t="s">
        <v>111</v>
      </c>
      <c r="E377" s="396">
        <v>82360.3</v>
      </c>
      <c r="F377" s="396">
        <v>49986.52</v>
      </c>
      <c r="G377" s="397">
        <v>0</v>
      </c>
      <c r="H377" s="397">
        <v>0</v>
      </c>
      <c r="I377" s="402">
        <v>0</v>
      </c>
      <c r="J377" s="402">
        <v>0</v>
      </c>
      <c r="K377" s="402">
        <v>0</v>
      </c>
      <c r="L377" s="402">
        <v>0</v>
      </c>
      <c r="M377" s="403">
        <v>0</v>
      </c>
      <c r="N377" s="396">
        <v>0</v>
      </c>
      <c r="O377" s="449">
        <f t="shared" si="6"/>
        <v>0</v>
      </c>
    </row>
    <row r="378" spans="1:15" ht="12.75" customHeight="1">
      <c r="A378" s="398"/>
      <c r="B378" s="398"/>
      <c r="C378" s="398"/>
      <c r="D378" s="398" t="s">
        <v>907</v>
      </c>
      <c r="E378" s="399">
        <v>149977.82999999999</v>
      </c>
      <c r="F378" s="399">
        <v>49986.52</v>
      </c>
      <c r="G378" s="400">
        <v>138032.69</v>
      </c>
      <c r="H378" s="400">
        <v>61430</v>
      </c>
      <c r="I378" s="404">
        <v>150000</v>
      </c>
      <c r="J378" s="404">
        <v>50000</v>
      </c>
      <c r="K378" s="404">
        <v>150000</v>
      </c>
      <c r="L378" s="404">
        <v>50000</v>
      </c>
      <c r="M378" s="405">
        <v>150000</v>
      </c>
      <c r="N378" s="399">
        <v>550000</v>
      </c>
      <c r="O378" s="449">
        <f t="shared" si="6"/>
        <v>550000</v>
      </c>
    </row>
    <row r="379" spans="1:15" ht="12.75" customHeight="1">
      <c r="A379" s="395" t="s">
        <v>207</v>
      </c>
      <c r="B379" s="395" t="s">
        <v>337</v>
      </c>
      <c r="C379" s="395" t="s">
        <v>31</v>
      </c>
      <c r="D379" s="395" t="s">
        <v>308</v>
      </c>
      <c r="E379" s="396">
        <v>0</v>
      </c>
      <c r="F379" s="396">
        <v>0</v>
      </c>
      <c r="G379" s="397">
        <v>0</v>
      </c>
      <c r="H379" s="397">
        <v>100000</v>
      </c>
      <c r="I379" s="402">
        <v>0</v>
      </c>
      <c r="J379" s="402">
        <v>0</v>
      </c>
      <c r="K379" s="402">
        <v>0</v>
      </c>
      <c r="L379" s="402">
        <v>0</v>
      </c>
      <c r="M379" s="403">
        <v>0</v>
      </c>
      <c r="N379" s="396">
        <v>0</v>
      </c>
      <c r="O379" s="449">
        <f t="shared" si="6"/>
        <v>0</v>
      </c>
    </row>
    <row r="380" spans="1:15" ht="12.75" customHeight="1">
      <c r="A380" s="395" t="s">
        <v>207</v>
      </c>
      <c r="B380" s="395" t="s">
        <v>337</v>
      </c>
      <c r="C380" s="395" t="s">
        <v>807</v>
      </c>
      <c r="D380" s="395" t="s">
        <v>308</v>
      </c>
      <c r="E380" s="396">
        <v>0</v>
      </c>
      <c r="F380" s="396">
        <v>5489.04</v>
      </c>
      <c r="G380" s="397">
        <v>0</v>
      </c>
      <c r="H380" s="397">
        <v>0</v>
      </c>
      <c r="I380" s="402">
        <v>0</v>
      </c>
      <c r="J380" s="402">
        <v>0</v>
      </c>
      <c r="K380" s="402">
        <v>0</v>
      </c>
      <c r="L380" s="402">
        <v>0</v>
      </c>
      <c r="M380" s="403">
        <v>0</v>
      </c>
      <c r="N380" s="396">
        <v>0</v>
      </c>
      <c r="O380" s="449">
        <f t="shared" si="6"/>
        <v>0</v>
      </c>
    </row>
    <row r="381" spans="1:15" ht="12.75" customHeight="1">
      <c r="A381" s="398"/>
      <c r="B381" s="398"/>
      <c r="C381" s="398"/>
      <c r="D381" s="398" t="s">
        <v>908</v>
      </c>
      <c r="E381" s="399">
        <v>0</v>
      </c>
      <c r="F381" s="399">
        <v>5489.04</v>
      </c>
      <c r="G381" s="400">
        <v>0</v>
      </c>
      <c r="H381" s="400">
        <v>100000</v>
      </c>
      <c r="I381" s="404">
        <v>0</v>
      </c>
      <c r="J381" s="404">
        <v>0</v>
      </c>
      <c r="K381" s="404">
        <v>0</v>
      </c>
      <c r="L381" s="404">
        <v>0</v>
      </c>
      <c r="M381" s="405">
        <v>0</v>
      </c>
      <c r="N381" s="399">
        <v>0</v>
      </c>
      <c r="O381" s="449">
        <f t="shared" si="6"/>
        <v>0</v>
      </c>
    </row>
    <row r="382" spans="1:15" ht="12.75" customHeight="1">
      <c r="A382" s="395" t="s">
        <v>207</v>
      </c>
      <c r="B382" s="395" t="s">
        <v>550</v>
      </c>
      <c r="C382" s="395" t="s">
        <v>31</v>
      </c>
      <c r="D382" s="395" t="s">
        <v>551</v>
      </c>
      <c r="E382" s="396">
        <v>0</v>
      </c>
      <c r="F382" s="396">
        <v>0</v>
      </c>
      <c r="G382" s="397">
        <v>0</v>
      </c>
      <c r="H382" s="397">
        <v>0</v>
      </c>
      <c r="I382" s="402">
        <v>0</v>
      </c>
      <c r="J382" s="402">
        <v>0</v>
      </c>
      <c r="K382" s="402">
        <v>0</v>
      </c>
      <c r="L382" s="402">
        <v>0</v>
      </c>
      <c r="M382" s="403">
        <v>0</v>
      </c>
      <c r="N382" s="396">
        <v>0</v>
      </c>
      <c r="O382" s="449">
        <f t="shared" si="6"/>
        <v>0</v>
      </c>
    </row>
    <row r="383" spans="1:15" ht="12.75" customHeight="1">
      <c r="A383" s="395" t="s">
        <v>207</v>
      </c>
      <c r="B383" s="395" t="s">
        <v>550</v>
      </c>
      <c r="C383" s="395" t="s">
        <v>779</v>
      </c>
      <c r="D383" s="395" t="s">
        <v>551</v>
      </c>
      <c r="E383" s="396">
        <v>0</v>
      </c>
      <c r="F383" s="396">
        <v>380</v>
      </c>
      <c r="G383" s="397">
        <v>0</v>
      </c>
      <c r="H383" s="397">
        <v>0</v>
      </c>
      <c r="I383" s="402">
        <v>0</v>
      </c>
      <c r="J383" s="402">
        <v>0</v>
      </c>
      <c r="K383" s="402">
        <v>0</v>
      </c>
      <c r="L383" s="402">
        <v>0</v>
      </c>
      <c r="M383" s="403">
        <v>0</v>
      </c>
      <c r="N383" s="396">
        <v>0</v>
      </c>
      <c r="O383" s="449">
        <f t="shared" si="6"/>
        <v>0</v>
      </c>
    </row>
    <row r="384" spans="1:15" ht="12.75" customHeight="1">
      <c r="A384" s="395" t="s">
        <v>207</v>
      </c>
      <c r="B384" s="395" t="s">
        <v>550</v>
      </c>
      <c r="C384" s="395" t="s">
        <v>796</v>
      </c>
      <c r="D384" s="395" t="s">
        <v>551</v>
      </c>
      <c r="E384" s="396">
        <v>0</v>
      </c>
      <c r="F384" s="396">
        <v>299620.19</v>
      </c>
      <c r="G384" s="397">
        <v>0</v>
      </c>
      <c r="H384" s="397">
        <v>0</v>
      </c>
      <c r="I384" s="402">
        <v>0</v>
      </c>
      <c r="J384" s="402">
        <v>0</v>
      </c>
      <c r="K384" s="402">
        <v>0</v>
      </c>
      <c r="L384" s="402">
        <v>0</v>
      </c>
      <c r="M384" s="403">
        <v>0</v>
      </c>
      <c r="N384" s="396">
        <v>0</v>
      </c>
      <c r="O384" s="449">
        <f t="shared" si="6"/>
        <v>0</v>
      </c>
    </row>
    <row r="385" spans="1:15" ht="12.75" customHeight="1">
      <c r="A385" s="398"/>
      <c r="B385" s="398"/>
      <c r="C385" s="398"/>
      <c r="D385" s="398" t="s">
        <v>909</v>
      </c>
      <c r="E385" s="399">
        <v>0</v>
      </c>
      <c r="F385" s="399">
        <v>300000.19</v>
      </c>
      <c r="G385" s="400">
        <v>0</v>
      </c>
      <c r="H385" s="400">
        <v>0</v>
      </c>
      <c r="I385" s="404">
        <v>0</v>
      </c>
      <c r="J385" s="404">
        <v>0</v>
      </c>
      <c r="K385" s="404">
        <v>0</v>
      </c>
      <c r="L385" s="404">
        <v>0</v>
      </c>
      <c r="M385" s="405">
        <v>0</v>
      </c>
      <c r="N385" s="399">
        <v>0</v>
      </c>
      <c r="O385" s="449">
        <f t="shared" si="6"/>
        <v>0</v>
      </c>
    </row>
    <row r="386" spans="1:15" ht="12.75" customHeight="1">
      <c r="A386" s="395" t="s">
        <v>207</v>
      </c>
      <c r="B386" s="395" t="s">
        <v>52</v>
      </c>
      <c r="C386" s="395" t="s">
        <v>748</v>
      </c>
      <c r="D386" s="395" t="s">
        <v>71</v>
      </c>
      <c r="E386" s="396">
        <v>0</v>
      </c>
      <c r="F386" s="396">
        <v>0</v>
      </c>
      <c r="G386" s="397">
        <v>0</v>
      </c>
      <c r="H386" s="397">
        <v>0</v>
      </c>
      <c r="I386" s="402">
        <v>0</v>
      </c>
      <c r="J386" s="402">
        <v>0</v>
      </c>
      <c r="K386" s="402">
        <v>0</v>
      </c>
      <c r="L386" s="402">
        <v>0</v>
      </c>
      <c r="M386" s="403">
        <v>0</v>
      </c>
      <c r="N386" s="396">
        <v>0</v>
      </c>
      <c r="O386" s="449">
        <f t="shared" si="6"/>
        <v>0</v>
      </c>
    </row>
    <row r="387" spans="1:15" ht="12.75" customHeight="1">
      <c r="A387" s="395" t="s">
        <v>207</v>
      </c>
      <c r="B387" s="395" t="s">
        <v>52</v>
      </c>
      <c r="C387" s="395" t="s">
        <v>31</v>
      </c>
      <c r="D387" s="395" t="s">
        <v>71</v>
      </c>
      <c r="E387" s="396">
        <v>0</v>
      </c>
      <c r="F387" s="396">
        <v>0</v>
      </c>
      <c r="G387" s="397">
        <v>0</v>
      </c>
      <c r="H387" s="397">
        <v>200000</v>
      </c>
      <c r="I387" s="402">
        <v>120000</v>
      </c>
      <c r="J387" s="402">
        <v>120000</v>
      </c>
      <c r="K387" s="402">
        <v>120000</v>
      </c>
      <c r="L387" s="402">
        <v>120000</v>
      </c>
      <c r="M387" s="403">
        <v>120000</v>
      </c>
      <c r="N387" s="396">
        <v>600000</v>
      </c>
      <c r="O387" s="449">
        <f t="shared" ref="O387:O450" si="7">M387+L387+K387+J387+I387</f>
        <v>600000</v>
      </c>
    </row>
    <row r="388" spans="1:15" ht="12.75" customHeight="1">
      <c r="A388" s="395" t="s">
        <v>207</v>
      </c>
      <c r="B388" s="395" t="s">
        <v>52</v>
      </c>
      <c r="C388" s="395" t="s">
        <v>780</v>
      </c>
      <c r="D388" s="395" t="s">
        <v>71</v>
      </c>
      <c r="E388" s="396">
        <v>0</v>
      </c>
      <c r="F388" s="396">
        <v>0</v>
      </c>
      <c r="G388" s="397">
        <v>0</v>
      </c>
      <c r="H388" s="397">
        <v>0</v>
      </c>
      <c r="I388" s="402">
        <v>0</v>
      </c>
      <c r="J388" s="402">
        <v>0</v>
      </c>
      <c r="K388" s="402">
        <v>0</v>
      </c>
      <c r="L388" s="402">
        <v>0</v>
      </c>
      <c r="M388" s="403">
        <v>0</v>
      </c>
      <c r="N388" s="396">
        <v>0</v>
      </c>
      <c r="O388" s="449">
        <f t="shared" si="7"/>
        <v>0</v>
      </c>
    </row>
    <row r="389" spans="1:15" ht="12.75" customHeight="1">
      <c r="A389" s="398"/>
      <c r="B389" s="398"/>
      <c r="C389" s="398"/>
      <c r="D389" s="398" t="s">
        <v>910</v>
      </c>
      <c r="E389" s="399">
        <v>0</v>
      </c>
      <c r="F389" s="399">
        <v>0</v>
      </c>
      <c r="G389" s="400">
        <v>0</v>
      </c>
      <c r="H389" s="400">
        <v>200000</v>
      </c>
      <c r="I389" s="404">
        <v>120000</v>
      </c>
      <c r="J389" s="404">
        <v>120000</v>
      </c>
      <c r="K389" s="404">
        <v>120000</v>
      </c>
      <c r="L389" s="404">
        <v>120000</v>
      </c>
      <c r="M389" s="405">
        <v>120000</v>
      </c>
      <c r="N389" s="399">
        <v>600000</v>
      </c>
      <c r="O389" s="449">
        <f t="shared" si="7"/>
        <v>600000</v>
      </c>
    </row>
    <row r="390" spans="1:15" ht="12.75" customHeight="1">
      <c r="A390" s="395" t="s">
        <v>207</v>
      </c>
      <c r="B390" s="395" t="s">
        <v>28</v>
      </c>
      <c r="C390" s="395" t="s">
        <v>748</v>
      </c>
      <c r="D390" s="395" t="s">
        <v>43</v>
      </c>
      <c r="E390" s="396">
        <v>0</v>
      </c>
      <c r="F390" s="396">
        <v>0</v>
      </c>
      <c r="G390" s="397">
        <v>17900.18</v>
      </c>
      <c r="H390" s="397">
        <v>0</v>
      </c>
      <c r="I390" s="402">
        <v>0</v>
      </c>
      <c r="J390" s="402">
        <v>0</v>
      </c>
      <c r="K390" s="402">
        <v>0</v>
      </c>
      <c r="L390" s="402">
        <v>0</v>
      </c>
      <c r="M390" s="403">
        <v>0</v>
      </c>
      <c r="N390" s="396">
        <v>0</v>
      </c>
      <c r="O390" s="449">
        <f t="shared" si="7"/>
        <v>0</v>
      </c>
    </row>
    <row r="391" spans="1:15" ht="12.75" customHeight="1">
      <c r="A391" s="395" t="s">
        <v>207</v>
      </c>
      <c r="B391" s="395" t="s">
        <v>28</v>
      </c>
      <c r="C391" s="395" t="s">
        <v>31</v>
      </c>
      <c r="D391" s="395" t="s">
        <v>43</v>
      </c>
      <c r="E391" s="396">
        <v>0</v>
      </c>
      <c r="F391" s="396">
        <v>0</v>
      </c>
      <c r="G391" s="397">
        <v>1965</v>
      </c>
      <c r="H391" s="397">
        <v>54610</v>
      </c>
      <c r="I391" s="402">
        <v>40000</v>
      </c>
      <c r="J391" s="402">
        <v>40000</v>
      </c>
      <c r="K391" s="402">
        <v>40000</v>
      </c>
      <c r="L391" s="402">
        <v>40000</v>
      </c>
      <c r="M391" s="403">
        <v>40000</v>
      </c>
      <c r="N391" s="396">
        <v>200000</v>
      </c>
      <c r="O391" s="449">
        <f t="shared" si="7"/>
        <v>200000</v>
      </c>
    </row>
    <row r="392" spans="1:15" ht="12.75" customHeight="1">
      <c r="A392" s="395" t="s">
        <v>207</v>
      </c>
      <c r="B392" s="395" t="s">
        <v>28</v>
      </c>
      <c r="C392" s="395" t="s">
        <v>778</v>
      </c>
      <c r="D392" s="395" t="s">
        <v>43</v>
      </c>
      <c r="E392" s="396">
        <v>0</v>
      </c>
      <c r="F392" s="396">
        <v>0</v>
      </c>
      <c r="G392" s="397">
        <v>0</v>
      </c>
      <c r="H392" s="397">
        <v>0</v>
      </c>
      <c r="I392" s="402">
        <v>0</v>
      </c>
      <c r="J392" s="402">
        <v>0</v>
      </c>
      <c r="K392" s="402">
        <v>0</v>
      </c>
      <c r="L392" s="402">
        <v>0</v>
      </c>
      <c r="M392" s="403">
        <v>0</v>
      </c>
      <c r="N392" s="396">
        <v>0</v>
      </c>
      <c r="O392" s="449">
        <f t="shared" si="7"/>
        <v>0</v>
      </c>
    </row>
    <row r="393" spans="1:15" ht="12.75" customHeight="1">
      <c r="A393" s="395" t="s">
        <v>207</v>
      </c>
      <c r="B393" s="395" t="s">
        <v>28</v>
      </c>
      <c r="C393" s="395" t="s">
        <v>792</v>
      </c>
      <c r="D393" s="395" t="s">
        <v>43</v>
      </c>
      <c r="E393" s="396">
        <v>0</v>
      </c>
      <c r="F393" s="396">
        <v>0</v>
      </c>
      <c r="G393" s="397">
        <v>3461.91</v>
      </c>
      <c r="H393" s="397">
        <v>0</v>
      </c>
      <c r="I393" s="402">
        <v>0</v>
      </c>
      <c r="J393" s="402">
        <v>0</v>
      </c>
      <c r="K393" s="402">
        <v>0</v>
      </c>
      <c r="L393" s="402">
        <v>0</v>
      </c>
      <c r="M393" s="403">
        <v>0</v>
      </c>
      <c r="N393" s="396">
        <v>0</v>
      </c>
      <c r="O393" s="449">
        <f t="shared" si="7"/>
        <v>0</v>
      </c>
    </row>
    <row r="394" spans="1:15" ht="12.75" customHeight="1">
      <c r="A394" s="395" t="s">
        <v>207</v>
      </c>
      <c r="B394" s="395" t="s">
        <v>28</v>
      </c>
      <c r="C394" s="395" t="s">
        <v>796</v>
      </c>
      <c r="D394" s="395" t="s">
        <v>43</v>
      </c>
      <c r="E394" s="396">
        <v>0</v>
      </c>
      <c r="F394" s="396">
        <v>0</v>
      </c>
      <c r="G394" s="397">
        <v>2062.5500000000002</v>
      </c>
      <c r="H394" s="397">
        <v>0</v>
      </c>
      <c r="I394" s="402">
        <v>0</v>
      </c>
      <c r="J394" s="402">
        <v>0</v>
      </c>
      <c r="K394" s="402">
        <v>0</v>
      </c>
      <c r="L394" s="402">
        <v>0</v>
      </c>
      <c r="M394" s="403">
        <v>0</v>
      </c>
      <c r="N394" s="396">
        <v>0</v>
      </c>
      <c r="O394" s="449">
        <f t="shared" si="7"/>
        <v>0</v>
      </c>
    </row>
    <row r="395" spans="1:15" ht="12.75" customHeight="1">
      <c r="A395" s="395" t="s">
        <v>207</v>
      </c>
      <c r="B395" s="395" t="s">
        <v>552</v>
      </c>
      <c r="C395" s="395" t="s">
        <v>748</v>
      </c>
      <c r="D395" s="395" t="s">
        <v>43</v>
      </c>
      <c r="E395" s="396">
        <v>11050</v>
      </c>
      <c r="F395" s="396">
        <v>5800</v>
      </c>
      <c r="G395" s="397">
        <v>0</v>
      </c>
      <c r="H395" s="397">
        <v>0</v>
      </c>
      <c r="I395" s="402">
        <v>0</v>
      </c>
      <c r="J395" s="402">
        <v>0</v>
      </c>
      <c r="K395" s="402">
        <v>0</v>
      </c>
      <c r="L395" s="402">
        <v>0</v>
      </c>
      <c r="M395" s="403">
        <v>0</v>
      </c>
      <c r="N395" s="396">
        <v>0</v>
      </c>
      <c r="O395" s="449">
        <f t="shared" si="7"/>
        <v>0</v>
      </c>
    </row>
    <row r="396" spans="1:15" ht="12.75" customHeight="1">
      <c r="A396" s="395" t="s">
        <v>207</v>
      </c>
      <c r="B396" s="395" t="s">
        <v>552</v>
      </c>
      <c r="C396" s="395" t="s">
        <v>31</v>
      </c>
      <c r="D396" s="395" t="s">
        <v>43</v>
      </c>
      <c r="E396" s="396">
        <v>0</v>
      </c>
      <c r="F396" s="396">
        <v>0</v>
      </c>
      <c r="G396" s="397">
        <v>0</v>
      </c>
      <c r="H396" s="397">
        <v>0</v>
      </c>
      <c r="I396" s="402">
        <v>0</v>
      </c>
      <c r="J396" s="402">
        <v>0</v>
      </c>
      <c r="K396" s="402">
        <v>0</v>
      </c>
      <c r="L396" s="402">
        <v>0</v>
      </c>
      <c r="M396" s="403">
        <v>0</v>
      </c>
      <c r="N396" s="396">
        <v>0</v>
      </c>
      <c r="O396" s="449">
        <f t="shared" si="7"/>
        <v>0</v>
      </c>
    </row>
    <row r="397" spans="1:15" ht="12.75" customHeight="1">
      <c r="A397" s="395" t="s">
        <v>207</v>
      </c>
      <c r="B397" s="395" t="s">
        <v>552</v>
      </c>
      <c r="C397" s="395" t="s">
        <v>777</v>
      </c>
      <c r="D397" s="395" t="s">
        <v>43</v>
      </c>
      <c r="E397" s="396">
        <v>0</v>
      </c>
      <c r="F397" s="396">
        <v>4450</v>
      </c>
      <c r="G397" s="397">
        <v>0</v>
      </c>
      <c r="H397" s="397">
        <v>0</v>
      </c>
      <c r="I397" s="402">
        <v>0</v>
      </c>
      <c r="J397" s="402">
        <v>0</v>
      </c>
      <c r="K397" s="402">
        <v>0</v>
      </c>
      <c r="L397" s="402">
        <v>0</v>
      </c>
      <c r="M397" s="403">
        <v>0</v>
      </c>
      <c r="N397" s="396">
        <v>0</v>
      </c>
      <c r="O397" s="449">
        <f t="shared" si="7"/>
        <v>0</v>
      </c>
    </row>
    <row r="398" spans="1:15" ht="12.75" customHeight="1">
      <c r="A398" s="395" t="s">
        <v>207</v>
      </c>
      <c r="B398" s="395" t="s">
        <v>552</v>
      </c>
      <c r="C398" s="395" t="s">
        <v>796</v>
      </c>
      <c r="D398" s="395" t="s">
        <v>43</v>
      </c>
      <c r="E398" s="396">
        <v>28949.52</v>
      </c>
      <c r="F398" s="396">
        <v>29749.81</v>
      </c>
      <c r="G398" s="397">
        <v>0</v>
      </c>
      <c r="H398" s="397">
        <v>0</v>
      </c>
      <c r="I398" s="402">
        <v>0</v>
      </c>
      <c r="J398" s="402">
        <v>0</v>
      </c>
      <c r="K398" s="402">
        <v>0</v>
      </c>
      <c r="L398" s="402">
        <v>0</v>
      </c>
      <c r="M398" s="403">
        <v>0</v>
      </c>
      <c r="N398" s="396">
        <v>0</v>
      </c>
      <c r="O398" s="449">
        <f t="shared" si="7"/>
        <v>0</v>
      </c>
    </row>
    <row r="399" spans="1:15" ht="12.75" customHeight="1">
      <c r="A399" s="398"/>
      <c r="B399" s="398"/>
      <c r="C399" s="398"/>
      <c r="D399" s="398" t="s">
        <v>911</v>
      </c>
      <c r="E399" s="399">
        <v>39999.519999999997</v>
      </c>
      <c r="F399" s="399">
        <v>39999.81</v>
      </c>
      <c r="G399" s="400">
        <v>25389.64</v>
      </c>
      <c r="H399" s="400">
        <v>54610</v>
      </c>
      <c r="I399" s="404">
        <v>40000</v>
      </c>
      <c r="J399" s="404">
        <v>40000</v>
      </c>
      <c r="K399" s="404">
        <v>40000</v>
      </c>
      <c r="L399" s="404">
        <v>40000</v>
      </c>
      <c r="M399" s="405">
        <v>40000</v>
      </c>
      <c r="N399" s="399">
        <v>200000</v>
      </c>
      <c r="O399" s="449">
        <f t="shared" si="7"/>
        <v>200000</v>
      </c>
    </row>
    <row r="400" spans="1:15" ht="12.75" customHeight="1">
      <c r="A400" s="395" t="s">
        <v>207</v>
      </c>
      <c r="B400" s="395" t="s">
        <v>36</v>
      </c>
      <c r="C400" s="395" t="s">
        <v>31</v>
      </c>
      <c r="D400" s="395" t="s">
        <v>127</v>
      </c>
      <c r="E400" s="396">
        <v>26694.13</v>
      </c>
      <c r="F400" s="396">
        <v>0</v>
      </c>
      <c r="G400" s="397">
        <v>0</v>
      </c>
      <c r="H400" s="397">
        <v>139836</v>
      </c>
      <c r="I400" s="402">
        <v>70000</v>
      </c>
      <c r="J400" s="402">
        <v>70000</v>
      </c>
      <c r="K400" s="402">
        <v>70000</v>
      </c>
      <c r="L400" s="402">
        <v>70000</v>
      </c>
      <c r="M400" s="403">
        <v>70000</v>
      </c>
      <c r="N400" s="396">
        <v>350000</v>
      </c>
      <c r="O400" s="449">
        <f t="shared" si="7"/>
        <v>350000</v>
      </c>
    </row>
    <row r="401" spans="1:15" ht="12.75" customHeight="1">
      <c r="A401" s="395" t="s">
        <v>207</v>
      </c>
      <c r="B401" s="395" t="s">
        <v>36</v>
      </c>
      <c r="C401" s="395" t="s">
        <v>778</v>
      </c>
      <c r="D401" s="395" t="s">
        <v>127</v>
      </c>
      <c r="E401" s="396">
        <v>1330</v>
      </c>
      <c r="F401" s="396">
        <v>6877.5</v>
      </c>
      <c r="G401" s="397">
        <v>0</v>
      </c>
      <c r="H401" s="397">
        <v>0</v>
      </c>
      <c r="I401" s="402">
        <v>0</v>
      </c>
      <c r="J401" s="402">
        <v>0</v>
      </c>
      <c r="K401" s="402">
        <v>0</v>
      </c>
      <c r="L401" s="402">
        <v>0</v>
      </c>
      <c r="M401" s="403">
        <v>0</v>
      </c>
      <c r="N401" s="396">
        <v>0</v>
      </c>
      <c r="O401" s="449">
        <f t="shared" si="7"/>
        <v>0</v>
      </c>
    </row>
    <row r="402" spans="1:15" ht="12.75" customHeight="1">
      <c r="A402" s="395" t="s">
        <v>207</v>
      </c>
      <c r="B402" s="395" t="s">
        <v>36</v>
      </c>
      <c r="C402" s="395" t="s">
        <v>796</v>
      </c>
      <c r="D402" s="395" t="s">
        <v>127</v>
      </c>
      <c r="E402" s="396">
        <v>21975.599999999999</v>
      </c>
      <c r="F402" s="396">
        <v>63120</v>
      </c>
      <c r="G402" s="397">
        <v>0</v>
      </c>
      <c r="H402" s="397">
        <v>0</v>
      </c>
      <c r="I402" s="402">
        <v>0</v>
      </c>
      <c r="J402" s="402">
        <v>0</v>
      </c>
      <c r="K402" s="402">
        <v>0</v>
      </c>
      <c r="L402" s="402">
        <v>0</v>
      </c>
      <c r="M402" s="403">
        <v>0</v>
      </c>
      <c r="N402" s="396">
        <v>0</v>
      </c>
      <c r="O402" s="449">
        <f t="shared" si="7"/>
        <v>0</v>
      </c>
    </row>
    <row r="403" spans="1:15" ht="12.75" customHeight="1">
      <c r="A403" s="398"/>
      <c r="B403" s="398"/>
      <c r="C403" s="398"/>
      <c r="D403" s="398" t="s">
        <v>912</v>
      </c>
      <c r="E403" s="399">
        <v>49999.73</v>
      </c>
      <c r="F403" s="399">
        <v>69997.5</v>
      </c>
      <c r="G403" s="400">
        <v>0</v>
      </c>
      <c r="H403" s="400">
        <v>139836</v>
      </c>
      <c r="I403" s="404">
        <v>70000</v>
      </c>
      <c r="J403" s="404">
        <v>70000</v>
      </c>
      <c r="K403" s="404">
        <v>70000</v>
      </c>
      <c r="L403" s="404">
        <v>70000</v>
      </c>
      <c r="M403" s="405">
        <v>70000</v>
      </c>
      <c r="N403" s="399">
        <v>350000</v>
      </c>
      <c r="O403" s="449">
        <f t="shared" si="7"/>
        <v>350000</v>
      </c>
    </row>
    <row r="404" spans="1:15" ht="12.75" customHeight="1">
      <c r="A404" s="395" t="s">
        <v>207</v>
      </c>
      <c r="B404" s="395" t="s">
        <v>95</v>
      </c>
      <c r="C404" s="395" t="s">
        <v>748</v>
      </c>
      <c r="D404" s="395" t="s">
        <v>137</v>
      </c>
      <c r="E404" s="396">
        <v>0</v>
      </c>
      <c r="F404" s="396">
        <v>0</v>
      </c>
      <c r="G404" s="397">
        <v>13940.13</v>
      </c>
      <c r="H404" s="397">
        <v>0</v>
      </c>
      <c r="I404" s="402">
        <v>0</v>
      </c>
      <c r="J404" s="402">
        <v>0</v>
      </c>
      <c r="K404" s="402">
        <v>0</v>
      </c>
      <c r="L404" s="402">
        <v>0</v>
      </c>
      <c r="M404" s="403">
        <v>0</v>
      </c>
      <c r="N404" s="396">
        <v>0</v>
      </c>
      <c r="O404" s="449">
        <f t="shared" si="7"/>
        <v>0</v>
      </c>
    </row>
    <row r="405" spans="1:15" ht="12.75" customHeight="1">
      <c r="A405" s="395" t="s">
        <v>207</v>
      </c>
      <c r="B405" s="395" t="s">
        <v>95</v>
      </c>
      <c r="C405" s="395" t="s">
        <v>31</v>
      </c>
      <c r="D405" s="395" t="s">
        <v>137</v>
      </c>
      <c r="E405" s="396">
        <v>0</v>
      </c>
      <c r="F405" s="396">
        <v>0</v>
      </c>
      <c r="G405" s="397">
        <v>0</v>
      </c>
      <c r="H405" s="397">
        <v>36060</v>
      </c>
      <c r="I405" s="402">
        <v>971650</v>
      </c>
      <c r="J405" s="402">
        <v>980950</v>
      </c>
      <c r="K405" s="402">
        <v>0</v>
      </c>
      <c r="L405" s="402">
        <v>0</v>
      </c>
      <c r="M405" s="403">
        <v>0</v>
      </c>
      <c r="N405" s="396">
        <v>1952600</v>
      </c>
      <c r="O405" s="449">
        <f t="shared" si="7"/>
        <v>1952600</v>
      </c>
    </row>
    <row r="406" spans="1:15" ht="12.75" customHeight="1">
      <c r="A406" s="398"/>
      <c r="B406" s="398"/>
      <c r="C406" s="398"/>
      <c r="D406" s="398" t="s">
        <v>913</v>
      </c>
      <c r="E406" s="399">
        <v>0</v>
      </c>
      <c r="F406" s="399">
        <v>0</v>
      </c>
      <c r="G406" s="400">
        <v>13940.13</v>
      </c>
      <c r="H406" s="400">
        <v>36060</v>
      </c>
      <c r="I406" s="404">
        <v>971650</v>
      </c>
      <c r="J406" s="404">
        <v>980950</v>
      </c>
      <c r="K406" s="404">
        <v>0</v>
      </c>
      <c r="L406" s="404">
        <v>0</v>
      </c>
      <c r="M406" s="405">
        <v>0</v>
      </c>
      <c r="N406" s="399">
        <v>1952600</v>
      </c>
      <c r="O406" s="449">
        <f t="shared" si="7"/>
        <v>1952600</v>
      </c>
    </row>
    <row r="407" spans="1:15" ht="12.75" customHeight="1">
      <c r="A407" s="395" t="s">
        <v>207</v>
      </c>
      <c r="B407" s="395" t="s">
        <v>1</v>
      </c>
      <c r="C407" s="395" t="s">
        <v>748</v>
      </c>
      <c r="D407" s="395" t="s">
        <v>65</v>
      </c>
      <c r="E407" s="396">
        <v>7168</v>
      </c>
      <c r="F407" s="396">
        <v>5300</v>
      </c>
      <c r="G407" s="397">
        <v>1013</v>
      </c>
      <c r="H407" s="397">
        <v>0</v>
      </c>
      <c r="I407" s="402">
        <v>0</v>
      </c>
      <c r="J407" s="402">
        <v>0</v>
      </c>
      <c r="K407" s="402">
        <v>0</v>
      </c>
      <c r="L407" s="402">
        <v>0</v>
      </c>
      <c r="M407" s="403">
        <v>0</v>
      </c>
      <c r="N407" s="396">
        <v>0</v>
      </c>
      <c r="O407" s="449">
        <f t="shared" si="7"/>
        <v>0</v>
      </c>
    </row>
    <row r="408" spans="1:15" ht="12.75" customHeight="1">
      <c r="A408" s="395" t="s">
        <v>207</v>
      </c>
      <c r="B408" s="395" t="s">
        <v>1</v>
      </c>
      <c r="C408" s="395" t="s">
        <v>31</v>
      </c>
      <c r="D408" s="395" t="s">
        <v>65</v>
      </c>
      <c r="E408" s="396">
        <v>0</v>
      </c>
      <c r="F408" s="396">
        <v>29591.5</v>
      </c>
      <c r="G408" s="397">
        <v>0</v>
      </c>
      <c r="H408" s="397">
        <v>150000</v>
      </c>
      <c r="I408" s="402">
        <v>200000</v>
      </c>
      <c r="J408" s="402">
        <v>150000</v>
      </c>
      <c r="K408" s="402">
        <v>200000</v>
      </c>
      <c r="L408" s="402">
        <v>150000</v>
      </c>
      <c r="M408" s="403">
        <v>200000</v>
      </c>
      <c r="N408" s="396">
        <v>900000</v>
      </c>
      <c r="O408" s="449">
        <f t="shared" si="7"/>
        <v>900000</v>
      </c>
    </row>
    <row r="409" spans="1:15" ht="12.75" customHeight="1">
      <c r="A409" s="395" t="s">
        <v>207</v>
      </c>
      <c r="B409" s="395" t="s">
        <v>1</v>
      </c>
      <c r="C409" s="395" t="s">
        <v>775</v>
      </c>
      <c r="D409" s="395" t="s">
        <v>65</v>
      </c>
      <c r="E409" s="396">
        <v>1515.3</v>
      </c>
      <c r="F409" s="396">
        <v>1614.83</v>
      </c>
      <c r="G409" s="397">
        <v>0</v>
      </c>
      <c r="H409" s="397">
        <v>0</v>
      </c>
      <c r="I409" s="402">
        <v>0</v>
      </c>
      <c r="J409" s="402">
        <v>0</v>
      </c>
      <c r="K409" s="402">
        <v>0</v>
      </c>
      <c r="L409" s="402">
        <v>0</v>
      </c>
      <c r="M409" s="403">
        <v>0</v>
      </c>
      <c r="N409" s="396">
        <v>0</v>
      </c>
      <c r="O409" s="449">
        <f t="shared" si="7"/>
        <v>0</v>
      </c>
    </row>
    <row r="410" spans="1:15" ht="12.75" customHeight="1">
      <c r="A410" s="395" t="s">
        <v>207</v>
      </c>
      <c r="B410" s="395" t="s">
        <v>1</v>
      </c>
      <c r="C410" s="395" t="s">
        <v>778</v>
      </c>
      <c r="D410" s="395" t="s">
        <v>65</v>
      </c>
      <c r="E410" s="396">
        <v>0</v>
      </c>
      <c r="F410" s="396">
        <v>68.56</v>
      </c>
      <c r="G410" s="397">
        <v>0</v>
      </c>
      <c r="H410" s="397">
        <v>0</v>
      </c>
      <c r="I410" s="402">
        <v>0</v>
      </c>
      <c r="J410" s="402">
        <v>0</v>
      </c>
      <c r="K410" s="402">
        <v>0</v>
      </c>
      <c r="L410" s="402">
        <v>0</v>
      </c>
      <c r="M410" s="403">
        <v>0</v>
      </c>
      <c r="N410" s="396">
        <v>0</v>
      </c>
      <c r="O410" s="449">
        <f t="shared" si="7"/>
        <v>0</v>
      </c>
    </row>
    <row r="411" spans="1:15" ht="12.75" customHeight="1">
      <c r="A411" s="395" t="s">
        <v>207</v>
      </c>
      <c r="B411" s="395" t="s">
        <v>1</v>
      </c>
      <c r="C411" s="395" t="s">
        <v>780</v>
      </c>
      <c r="D411" s="395" t="s">
        <v>65</v>
      </c>
      <c r="E411" s="396">
        <v>3589.1</v>
      </c>
      <c r="F411" s="396">
        <v>3617.43</v>
      </c>
      <c r="G411" s="397">
        <v>0</v>
      </c>
      <c r="H411" s="397">
        <v>0</v>
      </c>
      <c r="I411" s="402">
        <v>0</v>
      </c>
      <c r="J411" s="402">
        <v>0</v>
      </c>
      <c r="K411" s="402">
        <v>0</v>
      </c>
      <c r="L411" s="402">
        <v>0</v>
      </c>
      <c r="M411" s="403">
        <v>0</v>
      </c>
      <c r="N411" s="396">
        <v>0</v>
      </c>
      <c r="O411" s="449">
        <f t="shared" si="7"/>
        <v>0</v>
      </c>
    </row>
    <row r="412" spans="1:15" ht="12.75" customHeight="1">
      <c r="A412" s="395" t="s">
        <v>207</v>
      </c>
      <c r="B412" s="395" t="s">
        <v>1</v>
      </c>
      <c r="C412" s="395" t="s">
        <v>792</v>
      </c>
      <c r="D412" s="395" t="s">
        <v>65</v>
      </c>
      <c r="E412" s="396">
        <v>0</v>
      </c>
      <c r="F412" s="396">
        <v>8290.6</v>
      </c>
      <c r="G412" s="397">
        <v>0</v>
      </c>
      <c r="H412" s="397">
        <v>0</v>
      </c>
      <c r="I412" s="402">
        <v>0</v>
      </c>
      <c r="J412" s="402">
        <v>0</v>
      </c>
      <c r="K412" s="402">
        <v>0</v>
      </c>
      <c r="L412" s="402">
        <v>0</v>
      </c>
      <c r="M412" s="403">
        <v>0</v>
      </c>
      <c r="N412" s="396">
        <v>0</v>
      </c>
      <c r="O412" s="449">
        <f t="shared" si="7"/>
        <v>0</v>
      </c>
    </row>
    <row r="413" spans="1:15" ht="12.75" customHeight="1">
      <c r="A413" s="395" t="s">
        <v>207</v>
      </c>
      <c r="B413" s="395" t="s">
        <v>1</v>
      </c>
      <c r="C413" s="395" t="s">
        <v>796</v>
      </c>
      <c r="D413" s="395" t="s">
        <v>65</v>
      </c>
      <c r="E413" s="396">
        <v>0</v>
      </c>
      <c r="F413" s="396">
        <v>45221</v>
      </c>
      <c r="G413" s="397">
        <v>0</v>
      </c>
      <c r="H413" s="397">
        <v>0</v>
      </c>
      <c r="I413" s="402">
        <v>0</v>
      </c>
      <c r="J413" s="402">
        <v>0</v>
      </c>
      <c r="K413" s="402">
        <v>0</v>
      </c>
      <c r="L413" s="402">
        <v>0</v>
      </c>
      <c r="M413" s="403">
        <v>0</v>
      </c>
      <c r="N413" s="396">
        <v>0</v>
      </c>
      <c r="O413" s="449">
        <f t="shared" si="7"/>
        <v>0</v>
      </c>
    </row>
    <row r="414" spans="1:15" ht="12.75" customHeight="1">
      <c r="A414" s="395" t="s">
        <v>207</v>
      </c>
      <c r="B414" s="395" t="s">
        <v>57</v>
      </c>
      <c r="C414" s="395" t="s">
        <v>744</v>
      </c>
      <c r="D414" s="395" t="s">
        <v>65</v>
      </c>
      <c r="E414" s="396">
        <v>60323.31</v>
      </c>
      <c r="F414" s="396">
        <v>0</v>
      </c>
      <c r="G414" s="397">
        <v>0</v>
      </c>
      <c r="H414" s="397">
        <v>0</v>
      </c>
      <c r="I414" s="402">
        <v>0</v>
      </c>
      <c r="J414" s="402">
        <v>0</v>
      </c>
      <c r="K414" s="402">
        <v>0</v>
      </c>
      <c r="L414" s="402">
        <v>0</v>
      </c>
      <c r="M414" s="403">
        <v>0</v>
      </c>
      <c r="N414" s="396">
        <v>0</v>
      </c>
      <c r="O414" s="449">
        <f t="shared" si="7"/>
        <v>0</v>
      </c>
    </row>
    <row r="415" spans="1:15" ht="12.75" customHeight="1">
      <c r="A415" s="395" t="s">
        <v>207</v>
      </c>
      <c r="B415" s="395" t="s">
        <v>57</v>
      </c>
      <c r="C415" s="395" t="s">
        <v>748</v>
      </c>
      <c r="D415" s="395" t="s">
        <v>65</v>
      </c>
      <c r="E415" s="396">
        <v>375654.74</v>
      </c>
      <c r="F415" s="396">
        <v>638963.18000000005</v>
      </c>
      <c r="G415" s="397">
        <v>249091.66</v>
      </c>
      <c r="H415" s="397">
        <v>0</v>
      </c>
      <c r="I415" s="402">
        <v>0</v>
      </c>
      <c r="J415" s="402">
        <v>0</v>
      </c>
      <c r="K415" s="402">
        <v>0</v>
      </c>
      <c r="L415" s="402">
        <v>0</v>
      </c>
      <c r="M415" s="403">
        <v>0</v>
      </c>
      <c r="N415" s="396">
        <v>0</v>
      </c>
      <c r="O415" s="449">
        <f t="shared" si="7"/>
        <v>0</v>
      </c>
    </row>
    <row r="416" spans="1:15" ht="12.75" customHeight="1">
      <c r="A416" s="395" t="s">
        <v>207</v>
      </c>
      <c r="B416" s="395" t="s">
        <v>57</v>
      </c>
      <c r="C416" s="395" t="s">
        <v>31</v>
      </c>
      <c r="D416" s="395" t="s">
        <v>65</v>
      </c>
      <c r="E416" s="396">
        <v>76348.92</v>
      </c>
      <c r="F416" s="396">
        <v>67622.679999999993</v>
      </c>
      <c r="G416" s="397">
        <v>55641.49</v>
      </c>
      <c r="H416" s="397">
        <v>465000</v>
      </c>
      <c r="I416" s="402">
        <v>550000</v>
      </c>
      <c r="J416" s="402">
        <v>400000</v>
      </c>
      <c r="K416" s="402">
        <v>400000</v>
      </c>
      <c r="L416" s="402">
        <v>1060000</v>
      </c>
      <c r="M416" s="403">
        <v>1070000</v>
      </c>
      <c r="N416" s="396">
        <v>3480000</v>
      </c>
      <c r="O416" s="449">
        <f t="shared" si="7"/>
        <v>3480000</v>
      </c>
    </row>
    <row r="417" spans="1:15" ht="12.75" customHeight="1">
      <c r="A417" s="395" t="s">
        <v>207</v>
      </c>
      <c r="B417" s="395" t="s">
        <v>57</v>
      </c>
      <c r="C417" s="395" t="s">
        <v>769</v>
      </c>
      <c r="D417" s="395" t="s">
        <v>65</v>
      </c>
      <c r="E417" s="396">
        <v>0</v>
      </c>
      <c r="F417" s="396">
        <v>0</v>
      </c>
      <c r="G417" s="397">
        <v>58.8</v>
      </c>
      <c r="H417" s="397">
        <v>0</v>
      </c>
      <c r="I417" s="402">
        <v>0</v>
      </c>
      <c r="J417" s="402">
        <v>0</v>
      </c>
      <c r="K417" s="402">
        <v>0</v>
      </c>
      <c r="L417" s="402">
        <v>0</v>
      </c>
      <c r="M417" s="403">
        <v>0</v>
      </c>
      <c r="N417" s="396">
        <v>0</v>
      </c>
      <c r="O417" s="449">
        <f t="shared" si="7"/>
        <v>0</v>
      </c>
    </row>
    <row r="418" spans="1:15" ht="12.75" customHeight="1">
      <c r="A418" s="395" t="s">
        <v>207</v>
      </c>
      <c r="B418" s="395" t="s">
        <v>57</v>
      </c>
      <c r="C418" s="395" t="s">
        <v>775</v>
      </c>
      <c r="D418" s="395" t="s">
        <v>65</v>
      </c>
      <c r="E418" s="396">
        <v>0</v>
      </c>
      <c r="F418" s="396">
        <v>69.75</v>
      </c>
      <c r="G418" s="397">
        <v>5939.5</v>
      </c>
      <c r="H418" s="397">
        <v>0</v>
      </c>
      <c r="I418" s="402">
        <v>0</v>
      </c>
      <c r="J418" s="402">
        <v>0</v>
      </c>
      <c r="K418" s="402">
        <v>0</v>
      </c>
      <c r="L418" s="402">
        <v>0</v>
      </c>
      <c r="M418" s="403">
        <v>0</v>
      </c>
      <c r="N418" s="396">
        <v>0</v>
      </c>
      <c r="O418" s="449">
        <f t="shared" si="7"/>
        <v>0</v>
      </c>
    </row>
    <row r="419" spans="1:15" ht="12.75" customHeight="1">
      <c r="A419" s="395" t="s">
        <v>207</v>
      </c>
      <c r="B419" s="395" t="s">
        <v>57</v>
      </c>
      <c r="C419" s="395" t="s">
        <v>778</v>
      </c>
      <c r="D419" s="395" t="s">
        <v>65</v>
      </c>
      <c r="E419" s="396">
        <v>0</v>
      </c>
      <c r="F419" s="396">
        <v>1398.42</v>
      </c>
      <c r="G419" s="397">
        <v>5705.16</v>
      </c>
      <c r="H419" s="397">
        <v>0</v>
      </c>
      <c r="I419" s="402">
        <v>0</v>
      </c>
      <c r="J419" s="402">
        <v>0</v>
      </c>
      <c r="K419" s="402">
        <v>0</v>
      </c>
      <c r="L419" s="402">
        <v>0</v>
      </c>
      <c r="M419" s="403">
        <v>0</v>
      </c>
      <c r="N419" s="396">
        <v>0</v>
      </c>
      <c r="O419" s="449">
        <f t="shared" si="7"/>
        <v>0</v>
      </c>
    </row>
    <row r="420" spans="1:15" ht="12.75" customHeight="1">
      <c r="A420" s="395" t="s">
        <v>207</v>
      </c>
      <c r="B420" s="395" t="s">
        <v>57</v>
      </c>
      <c r="C420" s="395" t="s">
        <v>780</v>
      </c>
      <c r="D420" s="395" t="s">
        <v>65</v>
      </c>
      <c r="E420" s="396">
        <v>25108.01</v>
      </c>
      <c r="F420" s="396">
        <v>89373.24</v>
      </c>
      <c r="G420" s="397">
        <v>44663.199999999997</v>
      </c>
      <c r="H420" s="397">
        <v>0</v>
      </c>
      <c r="I420" s="402">
        <v>0</v>
      </c>
      <c r="J420" s="402">
        <v>0</v>
      </c>
      <c r="K420" s="402">
        <v>0</v>
      </c>
      <c r="L420" s="402">
        <v>0</v>
      </c>
      <c r="M420" s="403">
        <v>0</v>
      </c>
      <c r="N420" s="396">
        <v>0</v>
      </c>
      <c r="O420" s="449">
        <f t="shared" si="7"/>
        <v>0</v>
      </c>
    </row>
    <row r="421" spans="1:15" ht="12.75" customHeight="1">
      <c r="A421" s="395" t="s">
        <v>207</v>
      </c>
      <c r="B421" s="395" t="s">
        <v>57</v>
      </c>
      <c r="C421" s="395" t="s">
        <v>785</v>
      </c>
      <c r="D421" s="395" t="s">
        <v>65</v>
      </c>
      <c r="E421" s="396">
        <v>28.75</v>
      </c>
      <c r="F421" s="396">
        <v>584</v>
      </c>
      <c r="G421" s="397">
        <v>0</v>
      </c>
      <c r="H421" s="397">
        <v>0</v>
      </c>
      <c r="I421" s="402">
        <v>0</v>
      </c>
      <c r="J421" s="402">
        <v>0</v>
      </c>
      <c r="K421" s="402">
        <v>0</v>
      </c>
      <c r="L421" s="402">
        <v>0</v>
      </c>
      <c r="M421" s="403">
        <v>0</v>
      </c>
      <c r="N421" s="396">
        <v>0</v>
      </c>
      <c r="O421" s="449">
        <f t="shared" si="7"/>
        <v>0</v>
      </c>
    </row>
    <row r="422" spans="1:15" ht="12.75" customHeight="1">
      <c r="A422" s="395" t="s">
        <v>207</v>
      </c>
      <c r="B422" s="395" t="s">
        <v>57</v>
      </c>
      <c r="C422" s="395" t="s">
        <v>790</v>
      </c>
      <c r="D422" s="395" t="s">
        <v>65</v>
      </c>
      <c r="E422" s="396">
        <v>1803.9</v>
      </c>
      <c r="F422" s="396">
        <v>0</v>
      </c>
      <c r="G422" s="397">
        <v>8126</v>
      </c>
      <c r="H422" s="397">
        <v>0</v>
      </c>
      <c r="I422" s="402">
        <v>0</v>
      </c>
      <c r="J422" s="402">
        <v>0</v>
      </c>
      <c r="K422" s="402">
        <v>0</v>
      </c>
      <c r="L422" s="402">
        <v>0</v>
      </c>
      <c r="M422" s="403">
        <v>0</v>
      </c>
      <c r="N422" s="396">
        <v>0</v>
      </c>
      <c r="O422" s="449">
        <f t="shared" si="7"/>
        <v>0</v>
      </c>
    </row>
    <row r="423" spans="1:15" ht="12.75" customHeight="1">
      <c r="A423" s="395" t="s">
        <v>207</v>
      </c>
      <c r="B423" s="395" t="s">
        <v>57</v>
      </c>
      <c r="C423" s="395" t="s">
        <v>792</v>
      </c>
      <c r="D423" s="395" t="s">
        <v>65</v>
      </c>
      <c r="E423" s="396">
        <v>2153.83</v>
      </c>
      <c r="F423" s="396">
        <v>26656.48</v>
      </c>
      <c r="G423" s="397">
        <v>57886.16</v>
      </c>
      <c r="H423" s="397">
        <v>0</v>
      </c>
      <c r="I423" s="402">
        <v>0</v>
      </c>
      <c r="J423" s="402">
        <v>0</v>
      </c>
      <c r="K423" s="402">
        <v>0</v>
      </c>
      <c r="L423" s="402">
        <v>0</v>
      </c>
      <c r="M423" s="403">
        <v>0</v>
      </c>
      <c r="N423" s="396">
        <v>0</v>
      </c>
      <c r="O423" s="449">
        <f t="shared" si="7"/>
        <v>0</v>
      </c>
    </row>
    <row r="424" spans="1:15" ht="12.75" customHeight="1">
      <c r="A424" s="395" t="s">
        <v>207</v>
      </c>
      <c r="B424" s="395" t="s">
        <v>57</v>
      </c>
      <c r="C424" s="395" t="s">
        <v>796</v>
      </c>
      <c r="D424" s="395" t="s">
        <v>65</v>
      </c>
      <c r="E424" s="396">
        <v>23500.36</v>
      </c>
      <c r="F424" s="396">
        <v>181122.02</v>
      </c>
      <c r="G424" s="397">
        <v>113043.22</v>
      </c>
      <c r="H424" s="397">
        <v>0</v>
      </c>
      <c r="I424" s="402">
        <v>0</v>
      </c>
      <c r="J424" s="402">
        <v>0</v>
      </c>
      <c r="K424" s="402">
        <v>0</v>
      </c>
      <c r="L424" s="402">
        <v>0</v>
      </c>
      <c r="M424" s="403">
        <v>0</v>
      </c>
      <c r="N424" s="396">
        <v>0</v>
      </c>
      <c r="O424" s="449">
        <f t="shared" si="7"/>
        <v>0</v>
      </c>
    </row>
    <row r="425" spans="1:15" ht="12.75" customHeight="1">
      <c r="A425" s="395" t="s">
        <v>207</v>
      </c>
      <c r="B425" s="395" t="s">
        <v>63</v>
      </c>
      <c r="C425" s="395" t="s">
        <v>748</v>
      </c>
      <c r="D425" s="395" t="s">
        <v>65</v>
      </c>
      <c r="E425" s="396">
        <v>0</v>
      </c>
      <c r="F425" s="396">
        <v>101073</v>
      </c>
      <c r="G425" s="397">
        <v>6350</v>
      </c>
      <c r="H425" s="397">
        <v>0</v>
      </c>
      <c r="I425" s="402">
        <v>0</v>
      </c>
      <c r="J425" s="402">
        <v>0</v>
      </c>
      <c r="K425" s="402">
        <v>0</v>
      </c>
      <c r="L425" s="402">
        <v>0</v>
      </c>
      <c r="M425" s="403">
        <v>0</v>
      </c>
      <c r="N425" s="396">
        <v>0</v>
      </c>
      <c r="O425" s="449">
        <f t="shared" si="7"/>
        <v>0</v>
      </c>
    </row>
    <row r="426" spans="1:15" ht="12.75" customHeight="1">
      <c r="A426" s="395" t="s">
        <v>207</v>
      </c>
      <c r="B426" s="395" t="s">
        <v>63</v>
      </c>
      <c r="C426" s="395" t="s">
        <v>31</v>
      </c>
      <c r="D426" s="395" t="s">
        <v>65</v>
      </c>
      <c r="E426" s="396">
        <v>0</v>
      </c>
      <c r="F426" s="396">
        <v>15254</v>
      </c>
      <c r="G426" s="397">
        <v>22500</v>
      </c>
      <c r="H426" s="397">
        <v>205069</v>
      </c>
      <c r="I426" s="402">
        <v>150000</v>
      </c>
      <c r="J426" s="402">
        <v>150000</v>
      </c>
      <c r="K426" s="402">
        <v>150000</v>
      </c>
      <c r="L426" s="402">
        <v>150000</v>
      </c>
      <c r="M426" s="403">
        <v>0</v>
      </c>
      <c r="N426" s="396">
        <v>600000</v>
      </c>
      <c r="O426" s="449">
        <f t="shared" si="7"/>
        <v>600000</v>
      </c>
    </row>
    <row r="427" spans="1:15" ht="12.75" customHeight="1">
      <c r="A427" s="395" t="s">
        <v>207</v>
      </c>
      <c r="B427" s="395" t="s">
        <v>63</v>
      </c>
      <c r="C427" s="395" t="s">
        <v>780</v>
      </c>
      <c r="D427" s="395" t="s">
        <v>65</v>
      </c>
      <c r="E427" s="396">
        <v>30872.76</v>
      </c>
      <c r="F427" s="396">
        <v>0</v>
      </c>
      <c r="G427" s="397">
        <v>16224.11</v>
      </c>
      <c r="H427" s="397">
        <v>0</v>
      </c>
      <c r="I427" s="402">
        <v>0</v>
      </c>
      <c r="J427" s="402">
        <v>0</v>
      </c>
      <c r="K427" s="402">
        <v>0</v>
      </c>
      <c r="L427" s="402">
        <v>0</v>
      </c>
      <c r="M427" s="403">
        <v>0</v>
      </c>
      <c r="N427" s="396">
        <v>0</v>
      </c>
      <c r="O427" s="449">
        <f t="shared" si="7"/>
        <v>0</v>
      </c>
    </row>
    <row r="428" spans="1:15" ht="12.75" customHeight="1">
      <c r="A428" s="395" t="s">
        <v>207</v>
      </c>
      <c r="B428" s="395" t="s">
        <v>63</v>
      </c>
      <c r="C428" s="395" t="s">
        <v>821</v>
      </c>
      <c r="D428" s="395" t="s">
        <v>65</v>
      </c>
      <c r="E428" s="396">
        <v>0</v>
      </c>
      <c r="F428" s="396">
        <v>0</v>
      </c>
      <c r="G428" s="397">
        <v>49857</v>
      </c>
      <c r="H428" s="397">
        <v>0</v>
      </c>
      <c r="I428" s="402">
        <v>0</v>
      </c>
      <c r="J428" s="402">
        <v>0</v>
      </c>
      <c r="K428" s="402">
        <v>0</v>
      </c>
      <c r="L428" s="402">
        <v>0</v>
      </c>
      <c r="M428" s="403">
        <v>0</v>
      </c>
      <c r="N428" s="396">
        <v>0</v>
      </c>
      <c r="O428" s="449">
        <f t="shared" si="7"/>
        <v>0</v>
      </c>
    </row>
    <row r="429" spans="1:15" ht="12.75" customHeight="1">
      <c r="A429" s="395" t="s">
        <v>207</v>
      </c>
      <c r="B429" s="395" t="s">
        <v>63</v>
      </c>
      <c r="C429" s="395" t="s">
        <v>796</v>
      </c>
      <c r="D429" s="395" t="s">
        <v>65</v>
      </c>
      <c r="E429" s="396">
        <v>0</v>
      </c>
      <c r="F429" s="396">
        <v>0</v>
      </c>
      <c r="G429" s="397">
        <v>0</v>
      </c>
      <c r="H429" s="397">
        <v>0</v>
      </c>
      <c r="I429" s="402">
        <v>0</v>
      </c>
      <c r="J429" s="402">
        <v>0</v>
      </c>
      <c r="K429" s="402">
        <v>0</v>
      </c>
      <c r="L429" s="402">
        <v>0</v>
      </c>
      <c r="M429" s="403">
        <v>0</v>
      </c>
      <c r="N429" s="396">
        <v>0</v>
      </c>
      <c r="O429" s="449">
        <f t="shared" si="7"/>
        <v>0</v>
      </c>
    </row>
    <row r="430" spans="1:15" ht="12.75" customHeight="1">
      <c r="A430" s="398"/>
      <c r="B430" s="398"/>
      <c r="C430" s="398"/>
      <c r="D430" s="398" t="s">
        <v>914</v>
      </c>
      <c r="E430" s="399">
        <v>608066.98</v>
      </c>
      <c r="F430" s="399">
        <v>1215820.69</v>
      </c>
      <c r="G430" s="400">
        <v>636099.30000000005</v>
      </c>
      <c r="H430" s="400">
        <v>820069</v>
      </c>
      <c r="I430" s="404">
        <v>900000</v>
      </c>
      <c r="J430" s="404">
        <v>700000</v>
      </c>
      <c r="K430" s="404">
        <v>750000</v>
      </c>
      <c r="L430" s="404">
        <v>1360000</v>
      </c>
      <c r="M430" s="405">
        <v>1270000</v>
      </c>
      <c r="N430" s="399">
        <v>4980000</v>
      </c>
      <c r="O430" s="449">
        <f t="shared" si="7"/>
        <v>4980000</v>
      </c>
    </row>
    <row r="431" spans="1:15" ht="12.75" customHeight="1">
      <c r="A431" s="395" t="s">
        <v>207</v>
      </c>
      <c r="B431" s="395" t="s">
        <v>0</v>
      </c>
      <c r="C431" s="395" t="s">
        <v>748</v>
      </c>
      <c r="D431" s="395" t="s">
        <v>108</v>
      </c>
      <c r="E431" s="396">
        <v>178289.7</v>
      </c>
      <c r="F431" s="396">
        <v>88765.8</v>
      </c>
      <c r="G431" s="397">
        <v>41783.300000000003</v>
      </c>
      <c r="H431" s="397">
        <v>0</v>
      </c>
      <c r="I431" s="402">
        <v>0</v>
      </c>
      <c r="J431" s="402">
        <v>0</v>
      </c>
      <c r="K431" s="402">
        <v>0</v>
      </c>
      <c r="L431" s="402">
        <v>0</v>
      </c>
      <c r="M431" s="403">
        <v>0</v>
      </c>
      <c r="N431" s="396">
        <v>0</v>
      </c>
      <c r="O431" s="449">
        <f t="shared" si="7"/>
        <v>0</v>
      </c>
    </row>
    <row r="432" spans="1:15" ht="12.75" customHeight="1">
      <c r="A432" s="395" t="s">
        <v>207</v>
      </c>
      <c r="B432" s="395" t="s">
        <v>0</v>
      </c>
      <c r="C432" s="395" t="s">
        <v>31</v>
      </c>
      <c r="D432" s="395" t="s">
        <v>108</v>
      </c>
      <c r="E432" s="396">
        <v>7009.73</v>
      </c>
      <c r="F432" s="396">
        <v>15489.11</v>
      </c>
      <c r="G432" s="397">
        <v>13069.46</v>
      </c>
      <c r="H432" s="397">
        <v>617508</v>
      </c>
      <c r="I432" s="402">
        <v>700000</v>
      </c>
      <c r="J432" s="402">
        <v>700000</v>
      </c>
      <c r="K432" s="402">
        <v>800000</v>
      </c>
      <c r="L432" s="402">
        <v>800000</v>
      </c>
      <c r="M432" s="403">
        <v>800000</v>
      </c>
      <c r="N432" s="396">
        <v>3800000</v>
      </c>
      <c r="O432" s="449">
        <f t="shared" si="7"/>
        <v>3800000</v>
      </c>
    </row>
    <row r="433" spans="1:15" ht="12.75" customHeight="1">
      <c r="A433" s="395" t="s">
        <v>207</v>
      </c>
      <c r="B433" s="395" t="s">
        <v>0</v>
      </c>
      <c r="C433" s="395" t="s">
        <v>775</v>
      </c>
      <c r="D433" s="395" t="s">
        <v>108</v>
      </c>
      <c r="E433" s="396">
        <v>2022.1</v>
      </c>
      <c r="F433" s="396">
        <v>0</v>
      </c>
      <c r="G433" s="397">
        <v>6170</v>
      </c>
      <c r="H433" s="397">
        <v>0</v>
      </c>
      <c r="I433" s="402">
        <v>0</v>
      </c>
      <c r="J433" s="402">
        <v>0</v>
      </c>
      <c r="K433" s="402">
        <v>0</v>
      </c>
      <c r="L433" s="402">
        <v>0</v>
      </c>
      <c r="M433" s="403">
        <v>0</v>
      </c>
      <c r="N433" s="396">
        <v>0</v>
      </c>
      <c r="O433" s="449">
        <f t="shared" si="7"/>
        <v>0</v>
      </c>
    </row>
    <row r="434" spans="1:15" ht="12.75" customHeight="1">
      <c r="A434" s="395" t="s">
        <v>207</v>
      </c>
      <c r="B434" s="395" t="s">
        <v>0</v>
      </c>
      <c r="C434" s="395" t="s">
        <v>780</v>
      </c>
      <c r="D434" s="395" t="s">
        <v>108</v>
      </c>
      <c r="E434" s="396">
        <v>2484</v>
      </c>
      <c r="F434" s="396">
        <v>9093.5</v>
      </c>
      <c r="G434" s="397">
        <v>3986.84</v>
      </c>
      <c r="H434" s="397">
        <v>0</v>
      </c>
      <c r="I434" s="402">
        <v>0</v>
      </c>
      <c r="J434" s="402">
        <v>0</v>
      </c>
      <c r="K434" s="402">
        <v>0</v>
      </c>
      <c r="L434" s="402">
        <v>0</v>
      </c>
      <c r="M434" s="403">
        <v>0</v>
      </c>
      <c r="N434" s="396">
        <v>0</v>
      </c>
      <c r="O434" s="449">
        <f t="shared" si="7"/>
        <v>0</v>
      </c>
    </row>
    <row r="435" spans="1:15" ht="12.75" customHeight="1">
      <c r="A435" s="395" t="s">
        <v>207</v>
      </c>
      <c r="B435" s="395" t="s">
        <v>0</v>
      </c>
      <c r="C435" s="395" t="s">
        <v>785</v>
      </c>
      <c r="D435" s="395" t="s">
        <v>108</v>
      </c>
      <c r="E435" s="396">
        <v>894.8</v>
      </c>
      <c r="F435" s="396">
        <v>0</v>
      </c>
      <c r="G435" s="397">
        <v>798.25</v>
      </c>
      <c r="H435" s="397">
        <v>0</v>
      </c>
      <c r="I435" s="402">
        <v>0</v>
      </c>
      <c r="J435" s="402">
        <v>0</v>
      </c>
      <c r="K435" s="402">
        <v>0</v>
      </c>
      <c r="L435" s="402">
        <v>0</v>
      </c>
      <c r="M435" s="403">
        <v>0</v>
      </c>
      <c r="N435" s="396">
        <v>0</v>
      </c>
      <c r="O435" s="449">
        <f t="shared" si="7"/>
        <v>0</v>
      </c>
    </row>
    <row r="436" spans="1:15" ht="12.75" customHeight="1">
      <c r="A436" s="395" t="s">
        <v>207</v>
      </c>
      <c r="B436" s="395" t="s">
        <v>0</v>
      </c>
      <c r="C436" s="395" t="s">
        <v>790</v>
      </c>
      <c r="D436" s="395" t="s">
        <v>108</v>
      </c>
      <c r="E436" s="396">
        <v>24.67</v>
      </c>
      <c r="F436" s="396">
        <v>6816.97</v>
      </c>
      <c r="G436" s="397">
        <v>0</v>
      </c>
      <c r="H436" s="397">
        <v>0</v>
      </c>
      <c r="I436" s="402">
        <v>0</v>
      </c>
      <c r="J436" s="402">
        <v>0</v>
      </c>
      <c r="K436" s="402">
        <v>0</v>
      </c>
      <c r="L436" s="402">
        <v>0</v>
      </c>
      <c r="M436" s="403">
        <v>0</v>
      </c>
      <c r="N436" s="396">
        <v>0</v>
      </c>
      <c r="O436" s="449">
        <f t="shared" si="7"/>
        <v>0</v>
      </c>
    </row>
    <row r="437" spans="1:15" ht="12.75" customHeight="1">
      <c r="A437" s="395" t="s">
        <v>207</v>
      </c>
      <c r="B437" s="395" t="s">
        <v>0</v>
      </c>
      <c r="C437" s="395" t="s">
        <v>792</v>
      </c>
      <c r="D437" s="395" t="s">
        <v>108</v>
      </c>
      <c r="E437" s="396">
        <v>240</v>
      </c>
      <c r="F437" s="396">
        <v>0</v>
      </c>
      <c r="G437" s="397">
        <v>0</v>
      </c>
      <c r="H437" s="397">
        <v>0</v>
      </c>
      <c r="I437" s="402">
        <v>0</v>
      </c>
      <c r="J437" s="402">
        <v>0</v>
      </c>
      <c r="K437" s="402">
        <v>0</v>
      </c>
      <c r="L437" s="402">
        <v>0</v>
      </c>
      <c r="M437" s="403">
        <v>0</v>
      </c>
      <c r="N437" s="396">
        <v>0</v>
      </c>
      <c r="O437" s="449">
        <f t="shared" si="7"/>
        <v>0</v>
      </c>
    </row>
    <row r="438" spans="1:15" ht="12.75" customHeight="1">
      <c r="A438" s="395" t="s">
        <v>207</v>
      </c>
      <c r="B438" s="395" t="s">
        <v>0</v>
      </c>
      <c r="C438" s="395" t="s">
        <v>794</v>
      </c>
      <c r="D438" s="395" t="s">
        <v>108</v>
      </c>
      <c r="E438" s="396">
        <v>0</v>
      </c>
      <c r="F438" s="396">
        <v>0</v>
      </c>
      <c r="G438" s="397">
        <v>0</v>
      </c>
      <c r="H438" s="397">
        <v>0</v>
      </c>
      <c r="I438" s="402">
        <v>0</v>
      </c>
      <c r="J438" s="402">
        <v>0</v>
      </c>
      <c r="K438" s="402">
        <v>0</v>
      </c>
      <c r="L438" s="402">
        <v>0</v>
      </c>
      <c r="M438" s="403">
        <v>0</v>
      </c>
      <c r="N438" s="396">
        <v>0</v>
      </c>
      <c r="O438" s="449">
        <f t="shared" si="7"/>
        <v>0</v>
      </c>
    </row>
    <row r="439" spans="1:15" ht="12.75" customHeight="1">
      <c r="A439" s="395" t="s">
        <v>207</v>
      </c>
      <c r="B439" s="395" t="s">
        <v>0</v>
      </c>
      <c r="C439" s="395" t="s">
        <v>796</v>
      </c>
      <c r="D439" s="395" t="s">
        <v>108</v>
      </c>
      <c r="E439" s="396">
        <v>0</v>
      </c>
      <c r="F439" s="396">
        <v>24573.87</v>
      </c>
      <c r="G439" s="397">
        <v>8500</v>
      </c>
      <c r="H439" s="397">
        <v>0</v>
      </c>
      <c r="I439" s="402">
        <v>0</v>
      </c>
      <c r="J439" s="402">
        <v>0</v>
      </c>
      <c r="K439" s="402">
        <v>0</v>
      </c>
      <c r="L439" s="402">
        <v>0</v>
      </c>
      <c r="M439" s="403">
        <v>0</v>
      </c>
      <c r="N439" s="396">
        <v>0</v>
      </c>
      <c r="O439" s="449">
        <f t="shared" si="7"/>
        <v>0</v>
      </c>
    </row>
    <row r="440" spans="1:15" ht="12.75" customHeight="1">
      <c r="A440" s="395" t="s">
        <v>207</v>
      </c>
      <c r="B440" s="395" t="s">
        <v>404</v>
      </c>
      <c r="C440" s="395" t="s">
        <v>748</v>
      </c>
      <c r="D440" s="395" t="s">
        <v>108</v>
      </c>
      <c r="E440" s="396">
        <v>101984.55</v>
      </c>
      <c r="F440" s="396">
        <v>20103</v>
      </c>
      <c r="G440" s="397">
        <v>50339.3</v>
      </c>
      <c r="H440" s="397">
        <v>0</v>
      </c>
      <c r="I440" s="402">
        <v>0</v>
      </c>
      <c r="J440" s="402">
        <v>0</v>
      </c>
      <c r="K440" s="402">
        <v>0</v>
      </c>
      <c r="L440" s="402">
        <v>0</v>
      </c>
      <c r="M440" s="403">
        <v>0</v>
      </c>
      <c r="N440" s="396">
        <v>0</v>
      </c>
      <c r="O440" s="449">
        <f t="shared" si="7"/>
        <v>0</v>
      </c>
    </row>
    <row r="441" spans="1:15" ht="12.75" customHeight="1">
      <c r="A441" s="395" t="s">
        <v>207</v>
      </c>
      <c r="B441" s="395" t="s">
        <v>404</v>
      </c>
      <c r="C441" s="395" t="s">
        <v>31</v>
      </c>
      <c r="D441" s="395" t="s">
        <v>108</v>
      </c>
      <c r="E441" s="396">
        <v>48548.5</v>
      </c>
      <c r="F441" s="396">
        <v>0</v>
      </c>
      <c r="G441" s="397">
        <v>67797.8</v>
      </c>
      <c r="H441" s="397">
        <v>89360</v>
      </c>
      <c r="I441" s="402">
        <v>0</v>
      </c>
      <c r="J441" s="402">
        <v>0</v>
      </c>
      <c r="K441" s="402">
        <v>0</v>
      </c>
      <c r="L441" s="402">
        <v>0</v>
      </c>
      <c r="M441" s="403">
        <v>0</v>
      </c>
      <c r="N441" s="396">
        <v>0</v>
      </c>
      <c r="O441" s="449">
        <f t="shared" si="7"/>
        <v>0</v>
      </c>
    </row>
    <row r="442" spans="1:15" ht="12.75" customHeight="1">
      <c r="A442" s="395" t="s">
        <v>207</v>
      </c>
      <c r="B442" s="395" t="s">
        <v>404</v>
      </c>
      <c r="C442" s="395" t="s">
        <v>775</v>
      </c>
      <c r="D442" s="395" t="s">
        <v>108</v>
      </c>
      <c r="E442" s="396">
        <v>12003.67</v>
      </c>
      <c r="F442" s="396">
        <v>0</v>
      </c>
      <c r="G442" s="397">
        <v>0</v>
      </c>
      <c r="H442" s="397">
        <v>0</v>
      </c>
      <c r="I442" s="402">
        <v>0</v>
      </c>
      <c r="J442" s="402">
        <v>0</v>
      </c>
      <c r="K442" s="402">
        <v>0</v>
      </c>
      <c r="L442" s="402">
        <v>0</v>
      </c>
      <c r="M442" s="403">
        <v>0</v>
      </c>
      <c r="N442" s="396">
        <v>0</v>
      </c>
      <c r="O442" s="449">
        <f t="shared" si="7"/>
        <v>0</v>
      </c>
    </row>
    <row r="443" spans="1:15" ht="12.75" customHeight="1">
      <c r="A443" s="395" t="s">
        <v>207</v>
      </c>
      <c r="B443" s="395" t="s">
        <v>404</v>
      </c>
      <c r="C443" s="395" t="s">
        <v>779</v>
      </c>
      <c r="D443" s="395" t="s">
        <v>108</v>
      </c>
      <c r="E443" s="396">
        <v>0</v>
      </c>
      <c r="F443" s="396">
        <v>0</v>
      </c>
      <c r="G443" s="397">
        <v>12364.8</v>
      </c>
      <c r="H443" s="397">
        <v>0</v>
      </c>
      <c r="I443" s="402">
        <v>0</v>
      </c>
      <c r="J443" s="402">
        <v>0</v>
      </c>
      <c r="K443" s="402">
        <v>0</v>
      </c>
      <c r="L443" s="402">
        <v>0</v>
      </c>
      <c r="M443" s="403">
        <v>0</v>
      </c>
      <c r="N443" s="396">
        <v>0</v>
      </c>
      <c r="O443" s="449">
        <f t="shared" si="7"/>
        <v>0</v>
      </c>
    </row>
    <row r="444" spans="1:15" ht="12.75" customHeight="1">
      <c r="A444" s="395" t="s">
        <v>207</v>
      </c>
      <c r="B444" s="395" t="s">
        <v>404</v>
      </c>
      <c r="C444" s="395" t="s">
        <v>780</v>
      </c>
      <c r="D444" s="395" t="s">
        <v>108</v>
      </c>
      <c r="E444" s="396">
        <v>0</v>
      </c>
      <c r="F444" s="396">
        <v>0</v>
      </c>
      <c r="G444" s="397">
        <v>10237.049999999999</v>
      </c>
      <c r="H444" s="397">
        <v>0</v>
      </c>
      <c r="I444" s="402">
        <v>0</v>
      </c>
      <c r="J444" s="402">
        <v>0</v>
      </c>
      <c r="K444" s="402">
        <v>0</v>
      </c>
      <c r="L444" s="402">
        <v>0</v>
      </c>
      <c r="M444" s="403">
        <v>0</v>
      </c>
      <c r="N444" s="396">
        <v>0</v>
      </c>
      <c r="O444" s="449">
        <f t="shared" si="7"/>
        <v>0</v>
      </c>
    </row>
    <row r="445" spans="1:15" ht="12.75" customHeight="1">
      <c r="A445" s="395" t="s">
        <v>207</v>
      </c>
      <c r="B445" s="395" t="s">
        <v>404</v>
      </c>
      <c r="C445" s="395" t="s">
        <v>785</v>
      </c>
      <c r="D445" s="395" t="s">
        <v>108</v>
      </c>
      <c r="E445" s="396">
        <v>0</v>
      </c>
      <c r="F445" s="396">
        <v>0</v>
      </c>
      <c r="G445" s="397">
        <v>450</v>
      </c>
      <c r="H445" s="397">
        <v>0</v>
      </c>
      <c r="I445" s="402">
        <v>0</v>
      </c>
      <c r="J445" s="402">
        <v>0</v>
      </c>
      <c r="K445" s="402">
        <v>0</v>
      </c>
      <c r="L445" s="402">
        <v>0</v>
      </c>
      <c r="M445" s="403">
        <v>0</v>
      </c>
      <c r="N445" s="396">
        <v>0</v>
      </c>
      <c r="O445" s="449">
        <f t="shared" si="7"/>
        <v>0</v>
      </c>
    </row>
    <row r="446" spans="1:15" ht="12.75" customHeight="1">
      <c r="A446" s="395" t="s">
        <v>207</v>
      </c>
      <c r="B446" s="395" t="s">
        <v>404</v>
      </c>
      <c r="C446" s="395" t="s">
        <v>805</v>
      </c>
      <c r="D446" s="395" t="s">
        <v>108</v>
      </c>
      <c r="E446" s="396">
        <v>0</v>
      </c>
      <c r="F446" s="396">
        <v>0</v>
      </c>
      <c r="G446" s="397">
        <v>1701.45</v>
      </c>
      <c r="H446" s="397">
        <v>0</v>
      </c>
      <c r="I446" s="402">
        <v>0</v>
      </c>
      <c r="J446" s="402">
        <v>0</v>
      </c>
      <c r="K446" s="402">
        <v>0</v>
      </c>
      <c r="L446" s="402">
        <v>0</v>
      </c>
      <c r="M446" s="403">
        <v>0</v>
      </c>
      <c r="N446" s="396">
        <v>0</v>
      </c>
      <c r="O446" s="449">
        <f t="shared" si="7"/>
        <v>0</v>
      </c>
    </row>
    <row r="447" spans="1:15" ht="12.75" customHeight="1">
      <c r="A447" s="395" t="s">
        <v>207</v>
      </c>
      <c r="B447" s="395" t="s">
        <v>404</v>
      </c>
      <c r="C447" s="395" t="s">
        <v>790</v>
      </c>
      <c r="D447" s="395" t="s">
        <v>108</v>
      </c>
      <c r="E447" s="396">
        <v>5685.61</v>
      </c>
      <c r="F447" s="396">
        <v>100</v>
      </c>
      <c r="G447" s="397">
        <v>0</v>
      </c>
      <c r="H447" s="397">
        <v>0</v>
      </c>
      <c r="I447" s="402">
        <v>0</v>
      </c>
      <c r="J447" s="402">
        <v>0</v>
      </c>
      <c r="K447" s="402">
        <v>0</v>
      </c>
      <c r="L447" s="402">
        <v>0</v>
      </c>
      <c r="M447" s="403">
        <v>0</v>
      </c>
      <c r="N447" s="396">
        <v>0</v>
      </c>
      <c r="O447" s="449">
        <f t="shared" si="7"/>
        <v>0</v>
      </c>
    </row>
    <row r="448" spans="1:15" ht="12.75" customHeight="1">
      <c r="A448" s="395" t="s">
        <v>207</v>
      </c>
      <c r="B448" s="395" t="s">
        <v>404</v>
      </c>
      <c r="C448" s="395" t="s">
        <v>796</v>
      </c>
      <c r="D448" s="395" t="s">
        <v>108</v>
      </c>
      <c r="E448" s="396">
        <v>183360.1</v>
      </c>
      <c r="F448" s="396">
        <v>89399.51</v>
      </c>
      <c r="G448" s="397">
        <v>181564.1</v>
      </c>
      <c r="H448" s="397">
        <v>0</v>
      </c>
      <c r="I448" s="402">
        <v>0</v>
      </c>
      <c r="J448" s="402">
        <v>0</v>
      </c>
      <c r="K448" s="402">
        <v>0</v>
      </c>
      <c r="L448" s="402">
        <v>0</v>
      </c>
      <c r="M448" s="403">
        <v>0</v>
      </c>
      <c r="N448" s="396">
        <v>0</v>
      </c>
      <c r="O448" s="449">
        <f t="shared" si="7"/>
        <v>0</v>
      </c>
    </row>
    <row r="449" spans="1:15" ht="12.75" customHeight="1">
      <c r="A449" s="398"/>
      <c r="B449" s="398"/>
      <c r="C449" s="398"/>
      <c r="D449" s="398" t="s">
        <v>915</v>
      </c>
      <c r="E449" s="399">
        <v>542547.43000000005</v>
      </c>
      <c r="F449" s="399">
        <v>254341.76000000001</v>
      </c>
      <c r="G449" s="400">
        <v>398762.35</v>
      </c>
      <c r="H449" s="400">
        <v>706868</v>
      </c>
      <c r="I449" s="404">
        <v>700000</v>
      </c>
      <c r="J449" s="404">
        <v>700000</v>
      </c>
      <c r="K449" s="404">
        <v>800000</v>
      </c>
      <c r="L449" s="404">
        <v>800000</v>
      </c>
      <c r="M449" s="405">
        <v>800000</v>
      </c>
      <c r="N449" s="399">
        <v>3800000</v>
      </c>
      <c r="O449" s="449">
        <f t="shared" si="7"/>
        <v>3800000</v>
      </c>
    </row>
    <row r="450" spans="1:15" ht="12.75" customHeight="1">
      <c r="A450" s="395" t="s">
        <v>207</v>
      </c>
      <c r="B450" s="395" t="s">
        <v>212</v>
      </c>
      <c r="C450" s="395" t="s">
        <v>31</v>
      </c>
      <c r="D450" s="395" t="s">
        <v>142</v>
      </c>
      <c r="E450" s="396">
        <v>0</v>
      </c>
      <c r="F450" s="396">
        <v>0</v>
      </c>
      <c r="G450" s="397">
        <v>0</v>
      </c>
      <c r="H450" s="397">
        <v>0</v>
      </c>
      <c r="I450" s="402">
        <v>0</v>
      </c>
      <c r="J450" s="402">
        <v>0</v>
      </c>
      <c r="K450" s="402">
        <v>250000</v>
      </c>
      <c r="L450" s="402">
        <v>0</v>
      </c>
      <c r="M450" s="403">
        <v>0</v>
      </c>
      <c r="N450" s="396">
        <v>250000</v>
      </c>
      <c r="O450" s="449">
        <f t="shared" si="7"/>
        <v>250000</v>
      </c>
    </row>
    <row r="451" spans="1:15" ht="12.75" customHeight="1">
      <c r="A451" s="398"/>
      <c r="B451" s="398"/>
      <c r="C451" s="398"/>
      <c r="D451" s="398" t="s">
        <v>916</v>
      </c>
      <c r="E451" s="399">
        <v>0</v>
      </c>
      <c r="F451" s="399">
        <v>0</v>
      </c>
      <c r="G451" s="400">
        <v>0</v>
      </c>
      <c r="H451" s="400">
        <v>0</v>
      </c>
      <c r="I451" s="404">
        <v>0</v>
      </c>
      <c r="J451" s="404">
        <v>0</v>
      </c>
      <c r="K451" s="404">
        <v>250000</v>
      </c>
      <c r="L451" s="404">
        <v>0</v>
      </c>
      <c r="M451" s="405">
        <v>0</v>
      </c>
      <c r="N451" s="399">
        <v>250000</v>
      </c>
      <c r="O451" s="449">
        <f t="shared" ref="O451:O514" si="8">M451+L451+K451+J451+I451</f>
        <v>250000</v>
      </c>
    </row>
    <row r="452" spans="1:15" ht="12.75" customHeight="1">
      <c r="A452" s="395" t="s">
        <v>207</v>
      </c>
      <c r="B452" s="395" t="s">
        <v>407</v>
      </c>
      <c r="C452" s="395" t="s">
        <v>31</v>
      </c>
      <c r="D452" s="395" t="s">
        <v>406</v>
      </c>
      <c r="E452" s="396">
        <v>0</v>
      </c>
      <c r="F452" s="396">
        <v>0</v>
      </c>
      <c r="G452" s="397">
        <v>0</v>
      </c>
      <c r="H452" s="397">
        <v>375750</v>
      </c>
      <c r="I452" s="402">
        <v>0</v>
      </c>
      <c r="J452" s="402">
        <v>0</v>
      </c>
      <c r="K452" s="402">
        <v>0</v>
      </c>
      <c r="L452" s="402">
        <v>0</v>
      </c>
      <c r="M452" s="403">
        <v>0</v>
      </c>
      <c r="N452" s="396">
        <v>0</v>
      </c>
      <c r="O452" s="449">
        <f t="shared" si="8"/>
        <v>0</v>
      </c>
    </row>
    <row r="453" spans="1:15" ht="12.75" customHeight="1">
      <c r="A453" s="398"/>
      <c r="B453" s="398"/>
      <c r="C453" s="398"/>
      <c r="D453" s="398" t="s">
        <v>917</v>
      </c>
      <c r="E453" s="399">
        <v>0</v>
      </c>
      <c r="F453" s="399">
        <v>0</v>
      </c>
      <c r="G453" s="400">
        <v>0</v>
      </c>
      <c r="H453" s="400">
        <v>375750</v>
      </c>
      <c r="I453" s="404">
        <v>0</v>
      </c>
      <c r="J453" s="404">
        <v>0</v>
      </c>
      <c r="K453" s="404">
        <v>0</v>
      </c>
      <c r="L453" s="404">
        <v>0</v>
      </c>
      <c r="M453" s="405">
        <v>0</v>
      </c>
      <c r="N453" s="399">
        <v>0</v>
      </c>
      <c r="O453" s="449">
        <f t="shared" si="8"/>
        <v>0</v>
      </c>
    </row>
    <row r="454" spans="1:15" ht="12.75" customHeight="1">
      <c r="A454" s="395" t="s">
        <v>207</v>
      </c>
      <c r="B454" s="395" t="s">
        <v>525</v>
      </c>
      <c r="C454" s="395" t="s">
        <v>748</v>
      </c>
      <c r="D454" s="395" t="s">
        <v>524</v>
      </c>
      <c r="E454" s="396">
        <v>12750</v>
      </c>
      <c r="F454" s="396">
        <v>1000</v>
      </c>
      <c r="G454" s="397">
        <v>90900</v>
      </c>
      <c r="H454" s="397">
        <v>0</v>
      </c>
      <c r="I454" s="402">
        <v>0</v>
      </c>
      <c r="J454" s="402">
        <v>0</v>
      </c>
      <c r="K454" s="402">
        <v>0</v>
      </c>
      <c r="L454" s="402">
        <v>0</v>
      </c>
      <c r="M454" s="403">
        <v>0</v>
      </c>
      <c r="N454" s="396">
        <v>0</v>
      </c>
      <c r="O454" s="449">
        <f t="shared" si="8"/>
        <v>0</v>
      </c>
    </row>
    <row r="455" spans="1:15" ht="12.75" customHeight="1">
      <c r="A455" s="395" t="s">
        <v>207</v>
      </c>
      <c r="B455" s="395" t="s">
        <v>525</v>
      </c>
      <c r="C455" s="395" t="s">
        <v>31</v>
      </c>
      <c r="D455" s="395" t="s">
        <v>524</v>
      </c>
      <c r="E455" s="396">
        <v>5587.65</v>
      </c>
      <c r="F455" s="396">
        <v>2999.01</v>
      </c>
      <c r="G455" s="397">
        <v>347.95</v>
      </c>
      <c r="H455" s="397">
        <v>0</v>
      </c>
      <c r="I455" s="402">
        <v>0</v>
      </c>
      <c r="J455" s="402">
        <v>0</v>
      </c>
      <c r="K455" s="402">
        <v>0</v>
      </c>
      <c r="L455" s="402">
        <v>0</v>
      </c>
      <c r="M455" s="403">
        <v>0</v>
      </c>
      <c r="N455" s="396">
        <v>0</v>
      </c>
      <c r="O455" s="449">
        <f t="shared" si="8"/>
        <v>0</v>
      </c>
    </row>
    <row r="456" spans="1:15" ht="12.75" customHeight="1">
      <c r="A456" s="395" t="s">
        <v>207</v>
      </c>
      <c r="B456" s="395" t="s">
        <v>525</v>
      </c>
      <c r="C456" s="395" t="s">
        <v>778</v>
      </c>
      <c r="D456" s="395" t="s">
        <v>524</v>
      </c>
      <c r="E456" s="396">
        <v>308</v>
      </c>
      <c r="F456" s="396">
        <v>0</v>
      </c>
      <c r="G456" s="397">
        <v>0</v>
      </c>
      <c r="H456" s="397">
        <v>0</v>
      </c>
      <c r="I456" s="402">
        <v>0</v>
      </c>
      <c r="J456" s="402">
        <v>0</v>
      </c>
      <c r="K456" s="402">
        <v>0</v>
      </c>
      <c r="L456" s="402">
        <v>0</v>
      </c>
      <c r="M456" s="403">
        <v>0</v>
      </c>
      <c r="N456" s="396">
        <v>0</v>
      </c>
      <c r="O456" s="449">
        <f t="shared" si="8"/>
        <v>0</v>
      </c>
    </row>
    <row r="457" spans="1:15" ht="12.75" customHeight="1">
      <c r="A457" s="395" t="s">
        <v>207</v>
      </c>
      <c r="B457" s="395" t="s">
        <v>525</v>
      </c>
      <c r="C457" s="395" t="s">
        <v>790</v>
      </c>
      <c r="D457" s="395" t="s">
        <v>524</v>
      </c>
      <c r="E457" s="396">
        <v>453.47</v>
      </c>
      <c r="F457" s="396">
        <v>840</v>
      </c>
      <c r="G457" s="397">
        <v>0</v>
      </c>
      <c r="H457" s="397">
        <v>0</v>
      </c>
      <c r="I457" s="402">
        <v>0</v>
      </c>
      <c r="J457" s="402">
        <v>0</v>
      </c>
      <c r="K457" s="402">
        <v>0</v>
      </c>
      <c r="L457" s="402">
        <v>0</v>
      </c>
      <c r="M457" s="403">
        <v>0</v>
      </c>
      <c r="N457" s="396">
        <v>0</v>
      </c>
      <c r="O457" s="449">
        <f t="shared" si="8"/>
        <v>0</v>
      </c>
    </row>
    <row r="458" spans="1:15" ht="12.75" customHeight="1">
      <c r="A458" s="395" t="s">
        <v>207</v>
      </c>
      <c r="B458" s="395" t="s">
        <v>525</v>
      </c>
      <c r="C458" s="395" t="s">
        <v>792</v>
      </c>
      <c r="D458" s="395" t="s">
        <v>524</v>
      </c>
      <c r="E458" s="396">
        <v>0</v>
      </c>
      <c r="F458" s="396">
        <v>0</v>
      </c>
      <c r="G458" s="397">
        <v>352.05</v>
      </c>
      <c r="H458" s="397">
        <v>0</v>
      </c>
      <c r="I458" s="402">
        <v>0</v>
      </c>
      <c r="J458" s="402">
        <v>0</v>
      </c>
      <c r="K458" s="402">
        <v>0</v>
      </c>
      <c r="L458" s="402">
        <v>0</v>
      </c>
      <c r="M458" s="403">
        <v>0</v>
      </c>
      <c r="N458" s="396">
        <v>0</v>
      </c>
      <c r="O458" s="449">
        <f t="shared" si="8"/>
        <v>0</v>
      </c>
    </row>
    <row r="459" spans="1:15" ht="12.75" customHeight="1">
      <c r="A459" s="398"/>
      <c r="B459" s="398"/>
      <c r="C459" s="398"/>
      <c r="D459" s="398" t="s">
        <v>918</v>
      </c>
      <c r="E459" s="399">
        <v>19099.12</v>
      </c>
      <c r="F459" s="399">
        <v>4839.01</v>
      </c>
      <c r="G459" s="400">
        <v>91600</v>
      </c>
      <c r="H459" s="400">
        <v>0</v>
      </c>
      <c r="I459" s="404">
        <v>0</v>
      </c>
      <c r="J459" s="404">
        <v>0</v>
      </c>
      <c r="K459" s="404">
        <v>0</v>
      </c>
      <c r="L459" s="404">
        <v>0</v>
      </c>
      <c r="M459" s="405">
        <v>0</v>
      </c>
      <c r="N459" s="399">
        <v>0</v>
      </c>
      <c r="O459" s="449">
        <f t="shared" si="8"/>
        <v>0</v>
      </c>
    </row>
    <row r="460" spans="1:15" ht="12.75" customHeight="1">
      <c r="A460" s="398" t="s">
        <v>919</v>
      </c>
      <c r="B460" s="398"/>
      <c r="C460" s="398"/>
      <c r="D460" s="398"/>
      <c r="E460" s="399">
        <v>1419195.54</v>
      </c>
      <c r="F460" s="399">
        <v>2014181.12</v>
      </c>
      <c r="G460" s="400">
        <v>1445550.36</v>
      </c>
      <c r="H460" s="400">
        <v>2702331</v>
      </c>
      <c r="I460" s="404">
        <v>3026650</v>
      </c>
      <c r="J460" s="404">
        <v>2785950</v>
      </c>
      <c r="K460" s="404">
        <v>2305000</v>
      </c>
      <c r="L460" s="404">
        <v>2565000</v>
      </c>
      <c r="M460" s="405">
        <v>2575000</v>
      </c>
      <c r="N460" s="399">
        <v>13257600</v>
      </c>
      <c r="O460" s="449">
        <f t="shared" si="8"/>
        <v>13257600</v>
      </c>
    </row>
    <row r="461" spans="1:15" ht="12.75" customHeight="1">
      <c r="A461" s="395" t="s">
        <v>285</v>
      </c>
      <c r="B461" s="395" t="s">
        <v>596</v>
      </c>
      <c r="C461" s="395" t="s">
        <v>31</v>
      </c>
      <c r="D461" s="395" t="s">
        <v>597</v>
      </c>
      <c r="E461" s="396">
        <v>0</v>
      </c>
      <c r="F461" s="396">
        <v>801658.23</v>
      </c>
      <c r="G461" s="397">
        <v>0</v>
      </c>
      <c r="H461" s="397">
        <v>0</v>
      </c>
      <c r="I461" s="402">
        <v>0</v>
      </c>
      <c r="J461" s="402">
        <v>0</v>
      </c>
      <c r="K461" s="402">
        <v>0</v>
      </c>
      <c r="L461" s="402">
        <v>0</v>
      </c>
      <c r="M461" s="403">
        <v>0</v>
      </c>
      <c r="N461" s="396">
        <v>0</v>
      </c>
      <c r="O461" s="449">
        <f t="shared" si="8"/>
        <v>0</v>
      </c>
    </row>
    <row r="462" spans="1:15" ht="12.75" customHeight="1">
      <c r="A462" s="398"/>
      <c r="B462" s="398"/>
      <c r="C462" s="398"/>
      <c r="D462" s="398" t="s">
        <v>920</v>
      </c>
      <c r="E462" s="399">
        <v>0</v>
      </c>
      <c r="F462" s="399">
        <v>801658.23</v>
      </c>
      <c r="G462" s="400">
        <v>0</v>
      </c>
      <c r="H462" s="400">
        <v>0</v>
      </c>
      <c r="I462" s="404">
        <v>0</v>
      </c>
      <c r="J462" s="404">
        <v>0</v>
      </c>
      <c r="K462" s="404">
        <v>0</v>
      </c>
      <c r="L462" s="404">
        <v>0</v>
      </c>
      <c r="M462" s="405">
        <v>0</v>
      </c>
      <c r="N462" s="399">
        <v>0</v>
      </c>
      <c r="O462" s="449">
        <f t="shared" si="8"/>
        <v>0</v>
      </c>
    </row>
    <row r="463" spans="1:15" ht="12.75" customHeight="1">
      <c r="A463" s="398" t="s">
        <v>921</v>
      </c>
      <c r="B463" s="398"/>
      <c r="C463" s="398"/>
      <c r="D463" s="398"/>
      <c r="E463" s="399">
        <v>0</v>
      </c>
      <c r="F463" s="399">
        <v>801658.23</v>
      </c>
      <c r="G463" s="400">
        <v>0</v>
      </c>
      <c r="H463" s="400">
        <v>0</v>
      </c>
      <c r="I463" s="404">
        <v>0</v>
      </c>
      <c r="J463" s="404">
        <v>0</v>
      </c>
      <c r="K463" s="404">
        <v>0</v>
      </c>
      <c r="L463" s="404">
        <v>0</v>
      </c>
      <c r="M463" s="405">
        <v>0</v>
      </c>
      <c r="N463" s="399">
        <v>0</v>
      </c>
      <c r="O463" s="449">
        <f t="shared" si="8"/>
        <v>0</v>
      </c>
    </row>
    <row r="464" spans="1:15" ht="12.75" customHeight="1">
      <c r="A464" s="395" t="s">
        <v>217</v>
      </c>
      <c r="B464" s="395" t="s">
        <v>69</v>
      </c>
      <c r="C464" s="395" t="s">
        <v>748</v>
      </c>
      <c r="D464" s="395" t="s">
        <v>30</v>
      </c>
      <c r="E464" s="396">
        <v>195297.46</v>
      </c>
      <c r="F464" s="396">
        <v>237654.69</v>
      </c>
      <c r="G464" s="397">
        <v>427789.45</v>
      </c>
      <c r="H464" s="397">
        <v>0</v>
      </c>
      <c r="I464" s="402">
        <v>0</v>
      </c>
      <c r="J464" s="402">
        <v>0</v>
      </c>
      <c r="K464" s="402">
        <v>0</v>
      </c>
      <c r="L464" s="402">
        <v>0</v>
      </c>
      <c r="M464" s="403">
        <v>0</v>
      </c>
      <c r="N464" s="396">
        <v>0</v>
      </c>
      <c r="O464" s="449">
        <f t="shared" si="8"/>
        <v>0</v>
      </c>
    </row>
    <row r="465" spans="1:15" ht="12.75" customHeight="1">
      <c r="A465" s="395" t="s">
        <v>217</v>
      </c>
      <c r="B465" s="395" t="s">
        <v>69</v>
      </c>
      <c r="C465" s="395" t="s">
        <v>31</v>
      </c>
      <c r="D465" s="395" t="s">
        <v>30</v>
      </c>
      <c r="E465" s="396">
        <v>2488714.2200000002</v>
      </c>
      <c r="F465" s="396">
        <v>3374219.04</v>
      </c>
      <c r="G465" s="397">
        <v>3991751.94</v>
      </c>
      <c r="H465" s="397">
        <v>6475168</v>
      </c>
      <c r="I465" s="402">
        <v>5000000</v>
      </c>
      <c r="J465" s="402">
        <v>5000000</v>
      </c>
      <c r="K465" s="402">
        <v>5000000</v>
      </c>
      <c r="L465" s="402">
        <v>5000000</v>
      </c>
      <c r="M465" s="403">
        <v>5000000</v>
      </c>
      <c r="N465" s="396">
        <v>25000000</v>
      </c>
      <c r="O465" s="449">
        <f t="shared" si="8"/>
        <v>25000000</v>
      </c>
    </row>
    <row r="466" spans="1:15" ht="12.75" customHeight="1">
      <c r="A466" s="395" t="s">
        <v>217</v>
      </c>
      <c r="B466" s="395" t="s">
        <v>69</v>
      </c>
      <c r="C466" s="395" t="s">
        <v>778</v>
      </c>
      <c r="D466" s="395" t="s">
        <v>30</v>
      </c>
      <c r="E466" s="396">
        <v>0</v>
      </c>
      <c r="F466" s="396">
        <v>0</v>
      </c>
      <c r="G466" s="397">
        <v>20900</v>
      </c>
      <c r="H466" s="397">
        <v>0</v>
      </c>
      <c r="I466" s="402">
        <v>0</v>
      </c>
      <c r="J466" s="402">
        <v>0</v>
      </c>
      <c r="K466" s="402">
        <v>0</v>
      </c>
      <c r="L466" s="402">
        <v>0</v>
      </c>
      <c r="M466" s="403">
        <v>0</v>
      </c>
      <c r="N466" s="396">
        <v>0</v>
      </c>
      <c r="O466" s="449">
        <f t="shared" si="8"/>
        <v>0</v>
      </c>
    </row>
    <row r="467" spans="1:15" ht="12.75" customHeight="1">
      <c r="A467" s="395" t="s">
        <v>217</v>
      </c>
      <c r="B467" s="395" t="s">
        <v>69</v>
      </c>
      <c r="C467" s="395" t="s">
        <v>788</v>
      </c>
      <c r="D467" s="395" t="s">
        <v>30</v>
      </c>
      <c r="E467" s="396">
        <v>7522</v>
      </c>
      <c r="F467" s="396">
        <v>0</v>
      </c>
      <c r="G467" s="397">
        <v>0</v>
      </c>
      <c r="H467" s="397">
        <v>0</v>
      </c>
      <c r="I467" s="402">
        <v>0</v>
      </c>
      <c r="J467" s="402">
        <v>0</v>
      </c>
      <c r="K467" s="402">
        <v>0</v>
      </c>
      <c r="L467" s="402">
        <v>0</v>
      </c>
      <c r="M467" s="403">
        <v>0</v>
      </c>
      <c r="N467" s="396">
        <v>0</v>
      </c>
      <c r="O467" s="449">
        <f t="shared" si="8"/>
        <v>0</v>
      </c>
    </row>
    <row r="468" spans="1:15" ht="12.75" customHeight="1">
      <c r="A468" s="395" t="s">
        <v>217</v>
      </c>
      <c r="B468" s="395" t="s">
        <v>69</v>
      </c>
      <c r="C468" s="395" t="s">
        <v>806</v>
      </c>
      <c r="D468" s="395" t="s">
        <v>30</v>
      </c>
      <c r="E468" s="396">
        <v>0</v>
      </c>
      <c r="F468" s="396">
        <v>0</v>
      </c>
      <c r="G468" s="397">
        <v>1099.54</v>
      </c>
      <c r="H468" s="397">
        <v>0</v>
      </c>
      <c r="I468" s="402">
        <v>0</v>
      </c>
      <c r="J468" s="402">
        <v>0</v>
      </c>
      <c r="K468" s="402">
        <v>0</v>
      </c>
      <c r="L468" s="402">
        <v>0</v>
      </c>
      <c r="M468" s="403">
        <v>0</v>
      </c>
      <c r="N468" s="396">
        <v>0</v>
      </c>
      <c r="O468" s="449">
        <f t="shared" si="8"/>
        <v>0</v>
      </c>
    </row>
    <row r="469" spans="1:15" ht="12.75" customHeight="1">
      <c r="A469" s="398"/>
      <c r="B469" s="398"/>
      <c r="C469" s="398"/>
      <c r="D469" s="398" t="s">
        <v>922</v>
      </c>
      <c r="E469" s="399">
        <v>2691533.68</v>
      </c>
      <c r="F469" s="399">
        <v>3611873.73</v>
      </c>
      <c r="G469" s="400">
        <v>4441540.93</v>
      </c>
      <c r="H469" s="400">
        <v>6475168</v>
      </c>
      <c r="I469" s="404">
        <v>5000000</v>
      </c>
      <c r="J469" s="404">
        <v>5000000</v>
      </c>
      <c r="K469" s="404">
        <v>5000000</v>
      </c>
      <c r="L469" s="404">
        <v>5000000</v>
      </c>
      <c r="M469" s="405">
        <v>5000000</v>
      </c>
      <c r="N469" s="399">
        <v>25000000</v>
      </c>
      <c r="O469" s="449">
        <f t="shared" si="8"/>
        <v>25000000</v>
      </c>
    </row>
    <row r="470" spans="1:15" ht="12.75" customHeight="1">
      <c r="A470" s="395" t="s">
        <v>217</v>
      </c>
      <c r="B470" s="395" t="s">
        <v>572</v>
      </c>
      <c r="C470" s="395" t="s">
        <v>31</v>
      </c>
      <c r="D470" s="395" t="s">
        <v>573</v>
      </c>
      <c r="E470" s="396">
        <v>392903.35</v>
      </c>
      <c r="F470" s="396">
        <v>72938.87</v>
      </c>
      <c r="G470" s="397">
        <v>0</v>
      </c>
      <c r="H470" s="397">
        <v>0</v>
      </c>
      <c r="I470" s="402">
        <v>0</v>
      </c>
      <c r="J470" s="402">
        <v>0</v>
      </c>
      <c r="K470" s="402">
        <v>0</v>
      </c>
      <c r="L470" s="402">
        <v>0</v>
      </c>
      <c r="M470" s="403">
        <v>0</v>
      </c>
      <c r="N470" s="396">
        <v>0</v>
      </c>
      <c r="O470" s="449">
        <f t="shared" si="8"/>
        <v>0</v>
      </c>
    </row>
    <row r="471" spans="1:15" ht="12.75" customHeight="1">
      <c r="A471" s="398"/>
      <c r="B471" s="398"/>
      <c r="C471" s="398"/>
      <c r="D471" s="398" t="s">
        <v>923</v>
      </c>
      <c r="E471" s="399">
        <v>392903.35</v>
      </c>
      <c r="F471" s="399">
        <v>72938.87</v>
      </c>
      <c r="G471" s="400">
        <v>0</v>
      </c>
      <c r="H471" s="400">
        <v>0</v>
      </c>
      <c r="I471" s="404">
        <v>0</v>
      </c>
      <c r="J471" s="404">
        <v>0</v>
      </c>
      <c r="K471" s="404">
        <v>0</v>
      </c>
      <c r="L471" s="404">
        <v>0</v>
      </c>
      <c r="M471" s="405">
        <v>0</v>
      </c>
      <c r="N471" s="399">
        <v>0</v>
      </c>
      <c r="O471" s="449">
        <f t="shared" si="8"/>
        <v>0</v>
      </c>
    </row>
    <row r="472" spans="1:15" ht="12.75" customHeight="1">
      <c r="A472" s="395" t="s">
        <v>217</v>
      </c>
      <c r="B472" s="395" t="s">
        <v>755</v>
      </c>
      <c r="C472" s="395" t="s">
        <v>748</v>
      </c>
      <c r="D472" s="395" t="s">
        <v>756</v>
      </c>
      <c r="E472" s="396">
        <v>83203</v>
      </c>
      <c r="F472" s="396">
        <v>0</v>
      </c>
      <c r="G472" s="397">
        <v>0</v>
      </c>
      <c r="H472" s="397">
        <v>0</v>
      </c>
      <c r="I472" s="402">
        <v>0</v>
      </c>
      <c r="J472" s="402">
        <v>0</v>
      </c>
      <c r="K472" s="402">
        <v>0</v>
      </c>
      <c r="L472" s="402">
        <v>0</v>
      </c>
      <c r="M472" s="403">
        <v>0</v>
      </c>
      <c r="N472" s="396">
        <v>0</v>
      </c>
      <c r="O472" s="449">
        <f t="shared" si="8"/>
        <v>0</v>
      </c>
    </row>
    <row r="473" spans="1:15" ht="12.75" customHeight="1">
      <c r="A473" s="395" t="s">
        <v>217</v>
      </c>
      <c r="B473" s="395" t="s">
        <v>755</v>
      </c>
      <c r="C473" s="395" t="s">
        <v>31</v>
      </c>
      <c r="D473" s="395" t="s">
        <v>756</v>
      </c>
      <c r="E473" s="396">
        <v>0</v>
      </c>
      <c r="F473" s="396">
        <v>0</v>
      </c>
      <c r="G473" s="397">
        <v>0</v>
      </c>
      <c r="H473" s="397">
        <v>0</v>
      </c>
      <c r="I473" s="402">
        <v>0</v>
      </c>
      <c r="J473" s="402">
        <v>0</v>
      </c>
      <c r="K473" s="402">
        <v>0</v>
      </c>
      <c r="L473" s="402">
        <v>0</v>
      </c>
      <c r="M473" s="403">
        <v>0</v>
      </c>
      <c r="N473" s="396">
        <v>0</v>
      </c>
      <c r="O473" s="449">
        <f t="shared" si="8"/>
        <v>0</v>
      </c>
    </row>
    <row r="474" spans="1:15" ht="12.75" customHeight="1">
      <c r="A474" s="398"/>
      <c r="B474" s="398"/>
      <c r="C474" s="398"/>
      <c r="D474" s="398" t="s">
        <v>924</v>
      </c>
      <c r="E474" s="399">
        <v>83203</v>
      </c>
      <c r="F474" s="399">
        <v>0</v>
      </c>
      <c r="G474" s="400">
        <v>0</v>
      </c>
      <c r="H474" s="400">
        <v>0</v>
      </c>
      <c r="I474" s="404">
        <v>0</v>
      </c>
      <c r="J474" s="404">
        <v>0</v>
      </c>
      <c r="K474" s="404">
        <v>0</v>
      </c>
      <c r="L474" s="404">
        <v>0</v>
      </c>
      <c r="M474" s="405">
        <v>0</v>
      </c>
      <c r="N474" s="399">
        <v>0</v>
      </c>
      <c r="O474" s="449">
        <f t="shared" si="8"/>
        <v>0</v>
      </c>
    </row>
    <row r="475" spans="1:15" ht="12.75" customHeight="1">
      <c r="A475" s="395" t="s">
        <v>217</v>
      </c>
      <c r="B475" s="395" t="s">
        <v>763</v>
      </c>
      <c r="C475" s="395" t="s">
        <v>31</v>
      </c>
      <c r="D475" s="395" t="s">
        <v>764</v>
      </c>
      <c r="E475" s="396">
        <v>71303.289999999994</v>
      </c>
      <c r="F475" s="396">
        <v>0</v>
      </c>
      <c r="G475" s="397">
        <v>0</v>
      </c>
      <c r="H475" s="397">
        <v>0</v>
      </c>
      <c r="I475" s="402">
        <v>0</v>
      </c>
      <c r="J475" s="402">
        <v>0</v>
      </c>
      <c r="K475" s="402">
        <v>0</v>
      </c>
      <c r="L475" s="402">
        <v>0</v>
      </c>
      <c r="M475" s="403">
        <v>0</v>
      </c>
      <c r="N475" s="396">
        <v>0</v>
      </c>
      <c r="O475" s="449">
        <f t="shared" si="8"/>
        <v>0</v>
      </c>
    </row>
    <row r="476" spans="1:15" ht="12.75" customHeight="1">
      <c r="A476" s="398"/>
      <c r="B476" s="398"/>
      <c r="C476" s="398"/>
      <c r="D476" s="398" t="s">
        <v>925</v>
      </c>
      <c r="E476" s="399">
        <v>71303.289999999994</v>
      </c>
      <c r="F476" s="399">
        <v>0</v>
      </c>
      <c r="G476" s="400">
        <v>0</v>
      </c>
      <c r="H476" s="400">
        <v>0</v>
      </c>
      <c r="I476" s="404">
        <v>0</v>
      </c>
      <c r="J476" s="404">
        <v>0</v>
      </c>
      <c r="K476" s="404">
        <v>0</v>
      </c>
      <c r="L476" s="404">
        <v>0</v>
      </c>
      <c r="M476" s="405">
        <v>0</v>
      </c>
      <c r="N476" s="399">
        <v>0</v>
      </c>
      <c r="O476" s="449">
        <f t="shared" si="8"/>
        <v>0</v>
      </c>
    </row>
    <row r="477" spans="1:15" ht="12.75" customHeight="1">
      <c r="A477" s="395" t="s">
        <v>217</v>
      </c>
      <c r="B477" s="395" t="s">
        <v>56</v>
      </c>
      <c r="C477" s="395" t="s">
        <v>748</v>
      </c>
      <c r="D477" s="395" t="s">
        <v>92</v>
      </c>
      <c r="E477" s="396">
        <v>265396.83</v>
      </c>
      <c r="F477" s="396">
        <v>164625.03</v>
      </c>
      <c r="G477" s="397">
        <v>304099.96000000002</v>
      </c>
      <c r="H477" s="397">
        <v>0</v>
      </c>
      <c r="I477" s="402">
        <v>0</v>
      </c>
      <c r="J477" s="402">
        <v>0</v>
      </c>
      <c r="K477" s="402">
        <v>0</v>
      </c>
      <c r="L477" s="402">
        <v>0</v>
      </c>
      <c r="M477" s="403">
        <v>0</v>
      </c>
      <c r="N477" s="396">
        <v>0</v>
      </c>
      <c r="O477" s="449">
        <f t="shared" si="8"/>
        <v>0</v>
      </c>
    </row>
    <row r="478" spans="1:15" ht="12.75" customHeight="1">
      <c r="A478" s="395" t="s">
        <v>217</v>
      </c>
      <c r="B478" s="395" t="s">
        <v>56</v>
      </c>
      <c r="C478" s="395" t="s">
        <v>31</v>
      </c>
      <c r="D478" s="395" t="s">
        <v>92</v>
      </c>
      <c r="E478" s="396">
        <v>132764.81</v>
      </c>
      <c r="F478" s="396">
        <v>409220.46</v>
      </c>
      <c r="G478" s="397">
        <v>0</v>
      </c>
      <c r="H478" s="397">
        <v>192200</v>
      </c>
      <c r="I478" s="402">
        <v>368306</v>
      </c>
      <c r="J478" s="402">
        <v>436995</v>
      </c>
      <c r="K478" s="402">
        <v>554460</v>
      </c>
      <c r="L478" s="402">
        <v>997890</v>
      </c>
      <c r="M478" s="403">
        <v>1892360</v>
      </c>
      <c r="N478" s="396">
        <v>4250011</v>
      </c>
      <c r="O478" s="449">
        <f t="shared" si="8"/>
        <v>4250011</v>
      </c>
    </row>
    <row r="479" spans="1:15" ht="12.75" customHeight="1">
      <c r="A479" s="398"/>
      <c r="B479" s="398"/>
      <c r="C479" s="398"/>
      <c r="D479" s="398" t="s">
        <v>926</v>
      </c>
      <c r="E479" s="399">
        <v>398161.64</v>
      </c>
      <c r="F479" s="399">
        <v>573845.49</v>
      </c>
      <c r="G479" s="400">
        <v>304099.96000000002</v>
      </c>
      <c r="H479" s="400">
        <v>192200</v>
      </c>
      <c r="I479" s="404">
        <v>368306</v>
      </c>
      <c r="J479" s="404">
        <v>436995</v>
      </c>
      <c r="K479" s="404">
        <v>554460</v>
      </c>
      <c r="L479" s="404">
        <v>997890</v>
      </c>
      <c r="M479" s="405">
        <v>1892360</v>
      </c>
      <c r="N479" s="399">
        <v>4250011</v>
      </c>
      <c r="O479" s="449">
        <f t="shared" si="8"/>
        <v>4250011</v>
      </c>
    </row>
    <row r="480" spans="1:15" ht="12.75" customHeight="1">
      <c r="A480" s="395" t="s">
        <v>217</v>
      </c>
      <c r="B480" s="395" t="s">
        <v>135</v>
      </c>
      <c r="C480" s="395" t="s">
        <v>748</v>
      </c>
      <c r="D480" s="395" t="s">
        <v>45</v>
      </c>
      <c r="E480" s="396">
        <v>14103.33</v>
      </c>
      <c r="F480" s="396">
        <v>1800</v>
      </c>
      <c r="G480" s="397">
        <v>1280</v>
      </c>
      <c r="H480" s="397">
        <v>0</v>
      </c>
      <c r="I480" s="402">
        <v>0</v>
      </c>
      <c r="J480" s="402">
        <v>0</v>
      </c>
      <c r="K480" s="402">
        <v>0</v>
      </c>
      <c r="L480" s="402">
        <v>0</v>
      </c>
      <c r="M480" s="403">
        <v>0</v>
      </c>
      <c r="N480" s="396">
        <v>0</v>
      </c>
      <c r="O480" s="449">
        <f t="shared" si="8"/>
        <v>0</v>
      </c>
    </row>
    <row r="481" spans="1:15" ht="12.75" customHeight="1">
      <c r="A481" s="395" t="s">
        <v>217</v>
      </c>
      <c r="B481" s="395" t="s">
        <v>135</v>
      </c>
      <c r="C481" s="395" t="s">
        <v>31</v>
      </c>
      <c r="D481" s="395" t="s">
        <v>45</v>
      </c>
      <c r="E481" s="396">
        <v>81116.39</v>
      </c>
      <c r="F481" s="396">
        <v>4400</v>
      </c>
      <c r="G481" s="397">
        <v>122096.92</v>
      </c>
      <c r="H481" s="397">
        <v>113180</v>
      </c>
      <c r="I481" s="402">
        <v>100000</v>
      </c>
      <c r="J481" s="402">
        <v>100000</v>
      </c>
      <c r="K481" s="402">
        <v>100000</v>
      </c>
      <c r="L481" s="402">
        <v>100000</v>
      </c>
      <c r="M481" s="403">
        <v>100000</v>
      </c>
      <c r="N481" s="396">
        <v>500000</v>
      </c>
      <c r="O481" s="449">
        <f t="shared" si="8"/>
        <v>500000</v>
      </c>
    </row>
    <row r="482" spans="1:15" ht="12.75" customHeight="1">
      <c r="A482" s="395" t="s">
        <v>217</v>
      </c>
      <c r="B482" s="395" t="s">
        <v>135</v>
      </c>
      <c r="C482" s="395" t="s">
        <v>771</v>
      </c>
      <c r="D482" s="395" t="s">
        <v>45</v>
      </c>
      <c r="E482" s="396">
        <v>716.35</v>
      </c>
      <c r="F482" s="396">
        <v>0</v>
      </c>
      <c r="G482" s="397">
        <v>0</v>
      </c>
      <c r="H482" s="397">
        <v>0</v>
      </c>
      <c r="I482" s="402">
        <v>0</v>
      </c>
      <c r="J482" s="402">
        <v>0</v>
      </c>
      <c r="K482" s="402">
        <v>0</v>
      </c>
      <c r="L482" s="402">
        <v>0</v>
      </c>
      <c r="M482" s="403">
        <v>0</v>
      </c>
      <c r="N482" s="396">
        <v>0</v>
      </c>
      <c r="O482" s="449">
        <f t="shared" si="8"/>
        <v>0</v>
      </c>
    </row>
    <row r="483" spans="1:15" ht="12.75" customHeight="1">
      <c r="A483" s="395" t="s">
        <v>217</v>
      </c>
      <c r="B483" s="395" t="s">
        <v>135</v>
      </c>
      <c r="C483" s="395" t="s">
        <v>798</v>
      </c>
      <c r="D483" s="395" t="s">
        <v>45</v>
      </c>
      <c r="E483" s="396">
        <v>3509.48</v>
      </c>
      <c r="F483" s="396">
        <v>0</v>
      </c>
      <c r="G483" s="397">
        <v>19520.7</v>
      </c>
      <c r="H483" s="397">
        <v>0</v>
      </c>
      <c r="I483" s="402">
        <v>0</v>
      </c>
      <c r="J483" s="402">
        <v>0</v>
      </c>
      <c r="K483" s="402">
        <v>0</v>
      </c>
      <c r="L483" s="402">
        <v>0</v>
      </c>
      <c r="M483" s="403">
        <v>0</v>
      </c>
      <c r="N483" s="396">
        <v>0</v>
      </c>
      <c r="O483" s="449">
        <f t="shared" si="8"/>
        <v>0</v>
      </c>
    </row>
    <row r="484" spans="1:15" ht="12.75" customHeight="1">
      <c r="A484" s="395" t="s">
        <v>217</v>
      </c>
      <c r="B484" s="395" t="s">
        <v>462</v>
      </c>
      <c r="C484" s="395" t="s">
        <v>746</v>
      </c>
      <c r="D484" s="395" t="s">
        <v>45</v>
      </c>
      <c r="E484" s="396">
        <v>0</v>
      </c>
      <c r="F484" s="396">
        <v>0</v>
      </c>
      <c r="G484" s="397">
        <v>6250</v>
      </c>
      <c r="H484" s="397">
        <v>0</v>
      </c>
      <c r="I484" s="402">
        <v>0</v>
      </c>
      <c r="J484" s="402">
        <v>0</v>
      </c>
      <c r="K484" s="402">
        <v>0</v>
      </c>
      <c r="L484" s="402">
        <v>0</v>
      </c>
      <c r="M484" s="403">
        <v>0</v>
      </c>
      <c r="N484" s="396">
        <v>0</v>
      </c>
      <c r="O484" s="449">
        <f t="shared" si="8"/>
        <v>0</v>
      </c>
    </row>
    <row r="485" spans="1:15" ht="12.75" customHeight="1">
      <c r="A485" s="395" t="s">
        <v>217</v>
      </c>
      <c r="B485" s="395" t="s">
        <v>462</v>
      </c>
      <c r="C485" s="395" t="s">
        <v>748</v>
      </c>
      <c r="D485" s="395" t="s">
        <v>45</v>
      </c>
      <c r="E485" s="396">
        <v>6503.67</v>
      </c>
      <c r="F485" s="396">
        <v>0</v>
      </c>
      <c r="G485" s="397">
        <v>25547.94</v>
      </c>
      <c r="H485" s="397">
        <v>0</v>
      </c>
      <c r="I485" s="402">
        <v>0</v>
      </c>
      <c r="J485" s="402">
        <v>0</v>
      </c>
      <c r="K485" s="402">
        <v>0</v>
      </c>
      <c r="L485" s="402">
        <v>0</v>
      </c>
      <c r="M485" s="403">
        <v>0</v>
      </c>
      <c r="N485" s="396">
        <v>0</v>
      </c>
      <c r="O485" s="449">
        <f t="shared" si="8"/>
        <v>0</v>
      </c>
    </row>
    <row r="486" spans="1:15" ht="12.75" customHeight="1">
      <c r="A486" s="395" t="s">
        <v>217</v>
      </c>
      <c r="B486" s="395" t="s">
        <v>462</v>
      </c>
      <c r="C486" s="395" t="s">
        <v>31</v>
      </c>
      <c r="D486" s="395" t="s">
        <v>45</v>
      </c>
      <c r="E486" s="396">
        <v>24000</v>
      </c>
      <c r="F486" s="396">
        <v>0</v>
      </c>
      <c r="G486" s="397">
        <v>0</v>
      </c>
      <c r="H486" s="397">
        <v>35897</v>
      </c>
      <c r="I486" s="402">
        <v>0</v>
      </c>
      <c r="J486" s="402">
        <v>0</v>
      </c>
      <c r="K486" s="402">
        <v>0</v>
      </c>
      <c r="L486" s="402">
        <v>0</v>
      </c>
      <c r="M486" s="403">
        <v>0</v>
      </c>
      <c r="N486" s="396">
        <v>0</v>
      </c>
      <c r="O486" s="449">
        <f t="shared" si="8"/>
        <v>0</v>
      </c>
    </row>
    <row r="487" spans="1:15" ht="12.75" customHeight="1">
      <c r="A487" s="398"/>
      <c r="B487" s="398"/>
      <c r="C487" s="398"/>
      <c r="D487" s="398" t="s">
        <v>927</v>
      </c>
      <c r="E487" s="399">
        <v>129949.22</v>
      </c>
      <c r="F487" s="399">
        <v>6200</v>
      </c>
      <c r="G487" s="400">
        <v>174695.56</v>
      </c>
      <c r="H487" s="400">
        <v>149077</v>
      </c>
      <c r="I487" s="404">
        <v>100000</v>
      </c>
      <c r="J487" s="404">
        <v>100000</v>
      </c>
      <c r="K487" s="404">
        <v>100000</v>
      </c>
      <c r="L487" s="404">
        <v>100000</v>
      </c>
      <c r="M487" s="405">
        <v>100000</v>
      </c>
      <c r="N487" s="399">
        <v>500000</v>
      </c>
      <c r="O487" s="449">
        <f t="shared" si="8"/>
        <v>500000</v>
      </c>
    </row>
    <row r="488" spans="1:15" ht="12.75" customHeight="1">
      <c r="A488" s="395" t="s">
        <v>217</v>
      </c>
      <c r="B488" s="395" t="s">
        <v>598</v>
      </c>
      <c r="C488" s="395" t="s">
        <v>31</v>
      </c>
      <c r="D488" s="395" t="s">
        <v>599</v>
      </c>
      <c r="E488" s="396">
        <v>363623.02</v>
      </c>
      <c r="F488" s="396">
        <v>37181.56</v>
      </c>
      <c r="G488" s="397">
        <v>0</v>
      </c>
      <c r="H488" s="397">
        <v>0</v>
      </c>
      <c r="I488" s="402">
        <v>0</v>
      </c>
      <c r="J488" s="402">
        <v>0</v>
      </c>
      <c r="K488" s="402">
        <v>0</v>
      </c>
      <c r="L488" s="402">
        <v>0</v>
      </c>
      <c r="M488" s="403">
        <v>0</v>
      </c>
      <c r="N488" s="396">
        <v>0</v>
      </c>
      <c r="O488" s="449">
        <f t="shared" si="8"/>
        <v>0</v>
      </c>
    </row>
    <row r="489" spans="1:15" ht="12.75" customHeight="1">
      <c r="A489" s="398"/>
      <c r="B489" s="398"/>
      <c r="C489" s="398"/>
      <c r="D489" s="398" t="s">
        <v>928</v>
      </c>
      <c r="E489" s="399">
        <v>363623.02</v>
      </c>
      <c r="F489" s="399">
        <v>37181.56</v>
      </c>
      <c r="G489" s="400">
        <v>0</v>
      </c>
      <c r="H489" s="400">
        <v>0</v>
      </c>
      <c r="I489" s="404">
        <v>0</v>
      </c>
      <c r="J489" s="404">
        <v>0</v>
      </c>
      <c r="K489" s="404">
        <v>0</v>
      </c>
      <c r="L489" s="404">
        <v>0</v>
      </c>
      <c r="M489" s="405">
        <v>0</v>
      </c>
      <c r="N489" s="399">
        <v>0</v>
      </c>
      <c r="O489" s="449">
        <f t="shared" si="8"/>
        <v>0</v>
      </c>
    </row>
    <row r="490" spans="1:15" ht="12.75" customHeight="1">
      <c r="A490" s="395" t="s">
        <v>217</v>
      </c>
      <c r="B490" s="395" t="s">
        <v>822</v>
      </c>
      <c r="C490" s="395" t="s">
        <v>748</v>
      </c>
      <c r="D490" s="395" t="s">
        <v>823</v>
      </c>
      <c r="E490" s="396">
        <v>165552.42000000001</v>
      </c>
      <c r="F490" s="396">
        <v>0</v>
      </c>
      <c r="G490" s="397">
        <v>0</v>
      </c>
      <c r="H490" s="397">
        <v>0</v>
      </c>
      <c r="I490" s="402">
        <v>0</v>
      </c>
      <c r="J490" s="402">
        <v>0</v>
      </c>
      <c r="K490" s="402">
        <v>0</v>
      </c>
      <c r="L490" s="402">
        <v>0</v>
      </c>
      <c r="M490" s="403">
        <v>0</v>
      </c>
      <c r="N490" s="396">
        <v>0</v>
      </c>
      <c r="O490" s="449">
        <f t="shared" si="8"/>
        <v>0</v>
      </c>
    </row>
    <row r="491" spans="1:15" ht="12.75" customHeight="1">
      <c r="A491" s="395" t="s">
        <v>217</v>
      </c>
      <c r="B491" s="395" t="s">
        <v>822</v>
      </c>
      <c r="C491" s="395" t="s">
        <v>31</v>
      </c>
      <c r="D491" s="395" t="s">
        <v>823</v>
      </c>
      <c r="E491" s="396">
        <v>0</v>
      </c>
      <c r="F491" s="396">
        <v>0</v>
      </c>
      <c r="G491" s="397">
        <v>0</v>
      </c>
      <c r="H491" s="397">
        <v>0</v>
      </c>
      <c r="I491" s="402">
        <v>0</v>
      </c>
      <c r="J491" s="402">
        <v>0</v>
      </c>
      <c r="K491" s="402">
        <v>0</v>
      </c>
      <c r="L491" s="402">
        <v>0</v>
      </c>
      <c r="M491" s="403">
        <v>0</v>
      </c>
      <c r="N491" s="396">
        <v>0</v>
      </c>
      <c r="O491" s="449">
        <f t="shared" si="8"/>
        <v>0</v>
      </c>
    </row>
    <row r="492" spans="1:15" ht="12.75" customHeight="1">
      <c r="A492" s="398"/>
      <c r="B492" s="398"/>
      <c r="C492" s="398"/>
      <c r="D492" s="398" t="s">
        <v>929</v>
      </c>
      <c r="E492" s="399">
        <v>165552.42000000001</v>
      </c>
      <c r="F492" s="399">
        <v>0</v>
      </c>
      <c r="G492" s="400">
        <v>0</v>
      </c>
      <c r="H492" s="400">
        <v>0</v>
      </c>
      <c r="I492" s="404">
        <v>0</v>
      </c>
      <c r="J492" s="404">
        <v>0</v>
      </c>
      <c r="K492" s="404">
        <v>0</v>
      </c>
      <c r="L492" s="404">
        <v>0</v>
      </c>
      <c r="M492" s="405">
        <v>0</v>
      </c>
      <c r="N492" s="399">
        <v>0</v>
      </c>
      <c r="O492" s="449">
        <f t="shared" si="8"/>
        <v>0</v>
      </c>
    </row>
    <row r="493" spans="1:15" ht="12.75" customHeight="1">
      <c r="A493" s="395" t="s">
        <v>217</v>
      </c>
      <c r="B493" s="395" t="s">
        <v>51</v>
      </c>
      <c r="C493" s="395" t="s">
        <v>31</v>
      </c>
      <c r="D493" s="395" t="s">
        <v>12</v>
      </c>
      <c r="E493" s="396">
        <v>0</v>
      </c>
      <c r="F493" s="396">
        <v>0</v>
      </c>
      <c r="G493" s="397">
        <v>0</v>
      </c>
      <c r="H493" s="397">
        <v>250000</v>
      </c>
      <c r="I493" s="402">
        <v>250000</v>
      </c>
      <c r="J493" s="402">
        <v>250000</v>
      </c>
      <c r="K493" s="402">
        <v>250000</v>
      </c>
      <c r="L493" s="402">
        <v>250000</v>
      </c>
      <c r="M493" s="403">
        <v>250000</v>
      </c>
      <c r="N493" s="396">
        <v>1250000</v>
      </c>
      <c r="O493" s="449">
        <f t="shared" si="8"/>
        <v>1250000</v>
      </c>
    </row>
    <row r="494" spans="1:15" ht="12.75" customHeight="1">
      <c r="A494" s="398"/>
      <c r="B494" s="398"/>
      <c r="C494" s="398"/>
      <c r="D494" s="398" t="s">
        <v>930</v>
      </c>
      <c r="E494" s="399">
        <v>0</v>
      </c>
      <c r="F494" s="399">
        <v>0</v>
      </c>
      <c r="G494" s="400">
        <v>0</v>
      </c>
      <c r="H494" s="400">
        <v>250000</v>
      </c>
      <c r="I494" s="404">
        <v>250000</v>
      </c>
      <c r="J494" s="404">
        <v>250000</v>
      </c>
      <c r="K494" s="404">
        <v>250000</v>
      </c>
      <c r="L494" s="404">
        <v>250000</v>
      </c>
      <c r="M494" s="405">
        <v>250000</v>
      </c>
      <c r="N494" s="399">
        <v>1250000</v>
      </c>
      <c r="O494" s="449">
        <f t="shared" si="8"/>
        <v>1250000</v>
      </c>
    </row>
    <row r="495" spans="1:15" ht="12.75" customHeight="1">
      <c r="A495" s="395" t="s">
        <v>217</v>
      </c>
      <c r="B495" s="395" t="s">
        <v>29</v>
      </c>
      <c r="C495" s="395" t="s">
        <v>31</v>
      </c>
      <c r="D495" s="395" t="s">
        <v>112</v>
      </c>
      <c r="E495" s="396">
        <v>0</v>
      </c>
      <c r="F495" s="396">
        <v>0</v>
      </c>
      <c r="G495" s="397">
        <v>0</v>
      </c>
      <c r="H495" s="397">
        <v>0</v>
      </c>
      <c r="I495" s="402">
        <v>0</v>
      </c>
      <c r="J495" s="402">
        <v>450000</v>
      </c>
      <c r="K495" s="402">
        <v>450000</v>
      </c>
      <c r="L495" s="402">
        <v>450000</v>
      </c>
      <c r="M495" s="403">
        <v>450000</v>
      </c>
      <c r="N495" s="396">
        <v>1800000</v>
      </c>
      <c r="O495" s="449">
        <f t="shared" si="8"/>
        <v>1800000</v>
      </c>
    </row>
    <row r="496" spans="1:15" ht="12.75" customHeight="1">
      <c r="A496" s="398"/>
      <c r="B496" s="398"/>
      <c r="C496" s="398"/>
      <c r="D496" s="398" t="s">
        <v>931</v>
      </c>
      <c r="E496" s="399">
        <v>0</v>
      </c>
      <c r="F496" s="399">
        <v>0</v>
      </c>
      <c r="G496" s="400">
        <v>0</v>
      </c>
      <c r="H496" s="400">
        <v>0</v>
      </c>
      <c r="I496" s="404">
        <v>0</v>
      </c>
      <c r="J496" s="404">
        <v>450000</v>
      </c>
      <c r="K496" s="404">
        <v>450000</v>
      </c>
      <c r="L496" s="404">
        <v>450000</v>
      </c>
      <c r="M496" s="405">
        <v>450000</v>
      </c>
      <c r="N496" s="399">
        <v>1800000</v>
      </c>
      <c r="O496" s="449">
        <f t="shared" si="8"/>
        <v>1800000</v>
      </c>
    </row>
    <row r="497" spans="1:15" ht="12.75" customHeight="1">
      <c r="A497" s="395" t="s">
        <v>217</v>
      </c>
      <c r="B497" s="395" t="s">
        <v>826</v>
      </c>
      <c r="C497" s="395" t="s">
        <v>31</v>
      </c>
      <c r="D497" s="395" t="s">
        <v>827</v>
      </c>
      <c r="E497" s="396">
        <v>17434.080000000002</v>
      </c>
      <c r="F497" s="396">
        <v>0</v>
      </c>
      <c r="G497" s="397">
        <v>0</v>
      </c>
      <c r="H497" s="397">
        <v>0</v>
      </c>
      <c r="I497" s="402">
        <v>0</v>
      </c>
      <c r="J497" s="402">
        <v>0</v>
      </c>
      <c r="K497" s="402">
        <v>0</v>
      </c>
      <c r="L497" s="402">
        <v>0</v>
      </c>
      <c r="M497" s="403">
        <v>0</v>
      </c>
      <c r="N497" s="396">
        <v>0</v>
      </c>
      <c r="O497" s="449">
        <f t="shared" si="8"/>
        <v>0</v>
      </c>
    </row>
    <row r="498" spans="1:15" ht="12.75" customHeight="1">
      <c r="A498" s="398"/>
      <c r="B498" s="398"/>
      <c r="C498" s="398"/>
      <c r="D498" s="398" t="s">
        <v>932</v>
      </c>
      <c r="E498" s="399">
        <v>17434.080000000002</v>
      </c>
      <c r="F498" s="399">
        <v>0</v>
      </c>
      <c r="G498" s="400">
        <v>0</v>
      </c>
      <c r="H498" s="400">
        <v>0</v>
      </c>
      <c r="I498" s="404">
        <v>0</v>
      </c>
      <c r="J498" s="404">
        <v>0</v>
      </c>
      <c r="K498" s="404">
        <v>0</v>
      </c>
      <c r="L498" s="404">
        <v>0</v>
      </c>
      <c r="M498" s="405">
        <v>0</v>
      </c>
      <c r="N498" s="399">
        <v>0</v>
      </c>
      <c r="O498" s="449">
        <f t="shared" si="8"/>
        <v>0</v>
      </c>
    </row>
    <row r="499" spans="1:15" ht="12.75" customHeight="1">
      <c r="A499" s="395" t="s">
        <v>217</v>
      </c>
      <c r="B499" s="395" t="s">
        <v>68</v>
      </c>
      <c r="C499" s="395" t="s">
        <v>748</v>
      </c>
      <c r="D499" s="395" t="s">
        <v>82</v>
      </c>
      <c r="E499" s="396">
        <v>0</v>
      </c>
      <c r="F499" s="396">
        <v>22425.35</v>
      </c>
      <c r="G499" s="397">
        <v>37804.5</v>
      </c>
      <c r="H499" s="397">
        <v>0</v>
      </c>
      <c r="I499" s="402">
        <v>0</v>
      </c>
      <c r="J499" s="402">
        <v>0</v>
      </c>
      <c r="K499" s="402">
        <v>0</v>
      </c>
      <c r="L499" s="402">
        <v>0</v>
      </c>
      <c r="M499" s="403">
        <v>0</v>
      </c>
      <c r="N499" s="396">
        <v>0</v>
      </c>
      <c r="O499" s="449">
        <f t="shared" si="8"/>
        <v>0</v>
      </c>
    </row>
    <row r="500" spans="1:15" ht="12.75" customHeight="1">
      <c r="A500" s="395" t="s">
        <v>217</v>
      </c>
      <c r="B500" s="395" t="s">
        <v>68</v>
      </c>
      <c r="C500" s="395" t="s">
        <v>31</v>
      </c>
      <c r="D500" s="395" t="s">
        <v>82</v>
      </c>
      <c r="E500" s="396">
        <v>38600.06</v>
      </c>
      <c r="F500" s="396">
        <v>0</v>
      </c>
      <c r="G500" s="397">
        <v>0</v>
      </c>
      <c r="H500" s="397">
        <v>113968</v>
      </c>
      <c r="I500" s="402">
        <v>350000</v>
      </c>
      <c r="J500" s="402">
        <v>350000</v>
      </c>
      <c r="K500" s="402">
        <v>350000</v>
      </c>
      <c r="L500" s="402">
        <v>350000</v>
      </c>
      <c r="M500" s="403">
        <v>350000</v>
      </c>
      <c r="N500" s="396">
        <v>1750000</v>
      </c>
      <c r="O500" s="449">
        <f t="shared" si="8"/>
        <v>1750000</v>
      </c>
    </row>
    <row r="501" spans="1:15" ht="12.75" customHeight="1">
      <c r="A501" s="395" t="s">
        <v>217</v>
      </c>
      <c r="B501" s="395" t="s">
        <v>68</v>
      </c>
      <c r="C501" s="395" t="s">
        <v>778</v>
      </c>
      <c r="D501" s="395" t="s">
        <v>82</v>
      </c>
      <c r="E501" s="396">
        <v>56190</v>
      </c>
      <c r="F501" s="396">
        <v>287.5</v>
      </c>
      <c r="G501" s="397">
        <v>33678.449999999997</v>
      </c>
      <c r="H501" s="397">
        <v>0</v>
      </c>
      <c r="I501" s="402">
        <v>0</v>
      </c>
      <c r="J501" s="402">
        <v>0</v>
      </c>
      <c r="K501" s="402">
        <v>0</v>
      </c>
      <c r="L501" s="402">
        <v>0</v>
      </c>
      <c r="M501" s="403">
        <v>0</v>
      </c>
      <c r="N501" s="396">
        <v>0</v>
      </c>
      <c r="O501" s="449">
        <f t="shared" si="8"/>
        <v>0</v>
      </c>
    </row>
    <row r="502" spans="1:15" ht="12.75" customHeight="1">
      <c r="A502" s="395" t="s">
        <v>217</v>
      </c>
      <c r="B502" s="395" t="s">
        <v>68</v>
      </c>
      <c r="C502" s="395" t="s">
        <v>780</v>
      </c>
      <c r="D502" s="395" t="s">
        <v>82</v>
      </c>
      <c r="E502" s="396">
        <v>4085.02</v>
      </c>
      <c r="F502" s="396">
        <v>3402.57</v>
      </c>
      <c r="G502" s="397">
        <v>15486.92</v>
      </c>
      <c r="H502" s="397">
        <v>0</v>
      </c>
      <c r="I502" s="402">
        <v>0</v>
      </c>
      <c r="J502" s="402">
        <v>0</v>
      </c>
      <c r="K502" s="402">
        <v>0</v>
      </c>
      <c r="L502" s="402">
        <v>0</v>
      </c>
      <c r="M502" s="403">
        <v>0</v>
      </c>
      <c r="N502" s="396">
        <v>0</v>
      </c>
      <c r="O502" s="449">
        <f t="shared" si="8"/>
        <v>0</v>
      </c>
    </row>
    <row r="503" spans="1:15" ht="12.75" customHeight="1">
      <c r="A503" s="395" t="s">
        <v>217</v>
      </c>
      <c r="B503" s="395" t="s">
        <v>68</v>
      </c>
      <c r="C503" s="395" t="s">
        <v>806</v>
      </c>
      <c r="D503" s="395" t="s">
        <v>82</v>
      </c>
      <c r="E503" s="396">
        <v>0</v>
      </c>
      <c r="F503" s="396">
        <v>62650</v>
      </c>
      <c r="G503" s="397">
        <v>9434</v>
      </c>
      <c r="H503" s="397">
        <v>0</v>
      </c>
      <c r="I503" s="402">
        <v>0</v>
      </c>
      <c r="J503" s="402">
        <v>0</v>
      </c>
      <c r="K503" s="402">
        <v>0</v>
      </c>
      <c r="L503" s="402">
        <v>0</v>
      </c>
      <c r="M503" s="403">
        <v>0</v>
      </c>
      <c r="N503" s="396">
        <v>0</v>
      </c>
      <c r="O503" s="449">
        <f t="shared" si="8"/>
        <v>0</v>
      </c>
    </row>
    <row r="504" spans="1:15" ht="12.75" customHeight="1">
      <c r="A504" s="398"/>
      <c r="B504" s="398"/>
      <c r="C504" s="398"/>
      <c r="D504" s="398" t="s">
        <v>933</v>
      </c>
      <c r="E504" s="399">
        <v>98875.08</v>
      </c>
      <c r="F504" s="399">
        <v>88765.42</v>
      </c>
      <c r="G504" s="400">
        <v>96403.87</v>
      </c>
      <c r="H504" s="400">
        <v>113968</v>
      </c>
      <c r="I504" s="404">
        <v>350000</v>
      </c>
      <c r="J504" s="404">
        <v>350000</v>
      </c>
      <c r="K504" s="404">
        <v>350000</v>
      </c>
      <c r="L504" s="404">
        <v>350000</v>
      </c>
      <c r="M504" s="405">
        <v>350000</v>
      </c>
      <c r="N504" s="399">
        <v>1750000</v>
      </c>
      <c r="O504" s="449">
        <f t="shared" si="8"/>
        <v>1750000</v>
      </c>
    </row>
    <row r="505" spans="1:15" ht="12.75" customHeight="1">
      <c r="A505" s="395" t="s">
        <v>217</v>
      </c>
      <c r="B505" s="395" t="s">
        <v>828</v>
      </c>
      <c r="C505" s="395" t="s">
        <v>31</v>
      </c>
      <c r="D505" s="395" t="s">
        <v>829</v>
      </c>
      <c r="E505" s="396">
        <v>79902.7</v>
      </c>
      <c r="F505" s="396">
        <v>0</v>
      </c>
      <c r="G505" s="397">
        <v>0</v>
      </c>
      <c r="H505" s="397">
        <v>0</v>
      </c>
      <c r="I505" s="402">
        <v>0</v>
      </c>
      <c r="J505" s="402">
        <v>0</v>
      </c>
      <c r="K505" s="402">
        <v>0</v>
      </c>
      <c r="L505" s="402">
        <v>0</v>
      </c>
      <c r="M505" s="403">
        <v>0</v>
      </c>
      <c r="N505" s="396">
        <v>0</v>
      </c>
      <c r="O505" s="449">
        <f t="shared" si="8"/>
        <v>0</v>
      </c>
    </row>
    <row r="506" spans="1:15" ht="12.75" customHeight="1">
      <c r="A506" s="395" t="s">
        <v>217</v>
      </c>
      <c r="B506" s="395" t="s">
        <v>828</v>
      </c>
      <c r="C506" s="395" t="s">
        <v>780</v>
      </c>
      <c r="D506" s="395" t="s">
        <v>829</v>
      </c>
      <c r="E506" s="396">
        <v>12039.91</v>
      </c>
      <c r="F506" s="396">
        <v>0</v>
      </c>
      <c r="G506" s="397">
        <v>0</v>
      </c>
      <c r="H506" s="397">
        <v>0</v>
      </c>
      <c r="I506" s="402">
        <v>0</v>
      </c>
      <c r="J506" s="402">
        <v>0</v>
      </c>
      <c r="K506" s="402">
        <v>0</v>
      </c>
      <c r="L506" s="402">
        <v>0</v>
      </c>
      <c r="M506" s="403">
        <v>0</v>
      </c>
      <c r="N506" s="396">
        <v>0</v>
      </c>
      <c r="O506" s="449">
        <f t="shared" si="8"/>
        <v>0</v>
      </c>
    </row>
    <row r="507" spans="1:15" ht="12.75" customHeight="1">
      <c r="A507" s="398"/>
      <c r="B507" s="398"/>
      <c r="C507" s="398"/>
      <c r="D507" s="398" t="s">
        <v>934</v>
      </c>
      <c r="E507" s="399">
        <v>91942.61</v>
      </c>
      <c r="F507" s="399">
        <v>0</v>
      </c>
      <c r="G507" s="400">
        <v>0</v>
      </c>
      <c r="H507" s="400">
        <v>0</v>
      </c>
      <c r="I507" s="404">
        <v>0</v>
      </c>
      <c r="J507" s="404">
        <v>0</v>
      </c>
      <c r="K507" s="404">
        <v>0</v>
      </c>
      <c r="L507" s="404">
        <v>0</v>
      </c>
      <c r="M507" s="405">
        <v>0</v>
      </c>
      <c r="N507" s="399">
        <v>0</v>
      </c>
      <c r="O507" s="449">
        <f t="shared" si="8"/>
        <v>0</v>
      </c>
    </row>
    <row r="508" spans="1:15" ht="12.75" customHeight="1">
      <c r="A508" s="395" t="s">
        <v>217</v>
      </c>
      <c r="B508" s="395" t="s">
        <v>464</v>
      </c>
      <c r="C508" s="395" t="s">
        <v>748</v>
      </c>
      <c r="D508" s="395" t="s">
        <v>463</v>
      </c>
      <c r="E508" s="396">
        <v>0</v>
      </c>
      <c r="F508" s="396">
        <v>26837.15</v>
      </c>
      <c r="G508" s="397">
        <v>195327.05</v>
      </c>
      <c r="H508" s="397">
        <v>0</v>
      </c>
      <c r="I508" s="402">
        <v>0</v>
      </c>
      <c r="J508" s="402">
        <v>0</v>
      </c>
      <c r="K508" s="402">
        <v>0</v>
      </c>
      <c r="L508" s="402">
        <v>0</v>
      </c>
      <c r="M508" s="403">
        <v>0</v>
      </c>
      <c r="N508" s="396">
        <v>0</v>
      </c>
      <c r="O508" s="449">
        <f t="shared" si="8"/>
        <v>0</v>
      </c>
    </row>
    <row r="509" spans="1:15" ht="12.75" customHeight="1">
      <c r="A509" s="395" t="s">
        <v>217</v>
      </c>
      <c r="B509" s="395" t="s">
        <v>464</v>
      </c>
      <c r="C509" s="395" t="s">
        <v>31</v>
      </c>
      <c r="D509" s="395" t="s">
        <v>463</v>
      </c>
      <c r="E509" s="396">
        <v>0</v>
      </c>
      <c r="F509" s="396">
        <v>237809.1</v>
      </c>
      <c r="G509" s="397">
        <v>0</v>
      </c>
      <c r="H509" s="397">
        <v>39607</v>
      </c>
      <c r="I509" s="402">
        <v>0</v>
      </c>
      <c r="J509" s="402">
        <v>0</v>
      </c>
      <c r="K509" s="402">
        <v>0</v>
      </c>
      <c r="L509" s="402">
        <v>0</v>
      </c>
      <c r="M509" s="403">
        <v>0</v>
      </c>
      <c r="N509" s="396">
        <v>0</v>
      </c>
      <c r="O509" s="449">
        <f t="shared" si="8"/>
        <v>0</v>
      </c>
    </row>
    <row r="510" spans="1:15" ht="12.75" customHeight="1">
      <c r="A510" s="395" t="s">
        <v>217</v>
      </c>
      <c r="B510" s="395" t="s">
        <v>464</v>
      </c>
      <c r="C510" s="395" t="s">
        <v>778</v>
      </c>
      <c r="D510" s="395" t="s">
        <v>463</v>
      </c>
      <c r="E510" s="396">
        <v>0</v>
      </c>
      <c r="F510" s="396">
        <v>0</v>
      </c>
      <c r="G510" s="397">
        <v>28618</v>
      </c>
      <c r="H510" s="397">
        <v>0</v>
      </c>
      <c r="I510" s="402">
        <v>0</v>
      </c>
      <c r="J510" s="402">
        <v>0</v>
      </c>
      <c r="K510" s="402">
        <v>0</v>
      </c>
      <c r="L510" s="402">
        <v>0</v>
      </c>
      <c r="M510" s="403">
        <v>0</v>
      </c>
      <c r="N510" s="396">
        <v>0</v>
      </c>
      <c r="O510" s="449">
        <f t="shared" si="8"/>
        <v>0</v>
      </c>
    </row>
    <row r="511" spans="1:15" ht="12.75" customHeight="1">
      <c r="A511" s="395" t="s">
        <v>217</v>
      </c>
      <c r="B511" s="395" t="s">
        <v>464</v>
      </c>
      <c r="C511" s="395" t="s">
        <v>782</v>
      </c>
      <c r="D511" s="395" t="s">
        <v>463</v>
      </c>
      <c r="E511" s="396">
        <v>27</v>
      </c>
      <c r="F511" s="396">
        <v>0</v>
      </c>
      <c r="G511" s="397">
        <v>0</v>
      </c>
      <c r="H511" s="397">
        <v>0</v>
      </c>
      <c r="I511" s="402">
        <v>0</v>
      </c>
      <c r="J511" s="402">
        <v>0</v>
      </c>
      <c r="K511" s="402">
        <v>0</v>
      </c>
      <c r="L511" s="402">
        <v>0</v>
      </c>
      <c r="M511" s="403">
        <v>0</v>
      </c>
      <c r="N511" s="396">
        <v>0</v>
      </c>
      <c r="O511" s="449">
        <f t="shared" si="8"/>
        <v>0</v>
      </c>
    </row>
    <row r="512" spans="1:15" ht="12.75" customHeight="1">
      <c r="A512" s="395" t="s">
        <v>217</v>
      </c>
      <c r="B512" s="395" t="s">
        <v>464</v>
      </c>
      <c r="C512" s="395" t="s">
        <v>806</v>
      </c>
      <c r="D512" s="395" t="s">
        <v>463</v>
      </c>
      <c r="E512" s="396">
        <v>0</v>
      </c>
      <c r="F512" s="396">
        <v>76</v>
      </c>
      <c r="G512" s="397">
        <v>308.14999999999998</v>
      </c>
      <c r="H512" s="397">
        <v>0</v>
      </c>
      <c r="I512" s="402">
        <v>0</v>
      </c>
      <c r="J512" s="402">
        <v>0</v>
      </c>
      <c r="K512" s="402">
        <v>0</v>
      </c>
      <c r="L512" s="402">
        <v>0</v>
      </c>
      <c r="M512" s="403">
        <v>0</v>
      </c>
      <c r="N512" s="396">
        <v>0</v>
      </c>
      <c r="O512" s="449">
        <f t="shared" si="8"/>
        <v>0</v>
      </c>
    </row>
    <row r="513" spans="1:15" ht="12.75" customHeight="1">
      <c r="A513" s="398"/>
      <c r="B513" s="398"/>
      <c r="C513" s="398"/>
      <c r="D513" s="398" t="s">
        <v>935</v>
      </c>
      <c r="E513" s="399">
        <v>27</v>
      </c>
      <c r="F513" s="399">
        <v>264722.25</v>
      </c>
      <c r="G513" s="400">
        <v>224253.2</v>
      </c>
      <c r="H513" s="400">
        <v>39607</v>
      </c>
      <c r="I513" s="404">
        <v>0</v>
      </c>
      <c r="J513" s="404">
        <v>0</v>
      </c>
      <c r="K513" s="404">
        <v>0</v>
      </c>
      <c r="L513" s="404">
        <v>0</v>
      </c>
      <c r="M513" s="405">
        <v>0</v>
      </c>
      <c r="N513" s="399">
        <v>0</v>
      </c>
      <c r="O513" s="449">
        <f t="shared" si="8"/>
        <v>0</v>
      </c>
    </row>
    <row r="514" spans="1:15" ht="12.75" customHeight="1">
      <c r="A514" s="395" t="s">
        <v>217</v>
      </c>
      <c r="B514" s="395" t="s">
        <v>824</v>
      </c>
      <c r="C514" s="395" t="s">
        <v>748</v>
      </c>
      <c r="D514" s="395" t="s">
        <v>825</v>
      </c>
      <c r="E514" s="396">
        <v>14580</v>
      </c>
      <c r="F514" s="396">
        <v>0</v>
      </c>
      <c r="G514" s="397">
        <v>0</v>
      </c>
      <c r="H514" s="397">
        <v>0</v>
      </c>
      <c r="I514" s="402">
        <v>0</v>
      </c>
      <c r="J514" s="402">
        <v>0</v>
      </c>
      <c r="K514" s="402">
        <v>0</v>
      </c>
      <c r="L514" s="402">
        <v>0</v>
      </c>
      <c r="M514" s="403">
        <v>0</v>
      </c>
      <c r="N514" s="396">
        <v>0</v>
      </c>
      <c r="O514" s="449">
        <f t="shared" si="8"/>
        <v>0</v>
      </c>
    </row>
    <row r="515" spans="1:15" ht="12.75" customHeight="1">
      <c r="A515" s="395" t="s">
        <v>217</v>
      </c>
      <c r="B515" s="395" t="s">
        <v>824</v>
      </c>
      <c r="C515" s="395" t="s">
        <v>31</v>
      </c>
      <c r="D515" s="395" t="s">
        <v>825</v>
      </c>
      <c r="E515" s="396">
        <v>0</v>
      </c>
      <c r="F515" s="396">
        <v>0</v>
      </c>
      <c r="G515" s="397">
        <v>0</v>
      </c>
      <c r="H515" s="397">
        <v>0</v>
      </c>
      <c r="I515" s="402">
        <v>0</v>
      </c>
      <c r="J515" s="402">
        <v>0</v>
      </c>
      <c r="K515" s="402">
        <v>0</v>
      </c>
      <c r="L515" s="402">
        <v>0</v>
      </c>
      <c r="M515" s="403">
        <v>0</v>
      </c>
      <c r="N515" s="396">
        <v>0</v>
      </c>
      <c r="O515" s="449">
        <f t="shared" ref="O515:O578" si="9">M515+L515+K515+J515+I515</f>
        <v>0</v>
      </c>
    </row>
    <row r="516" spans="1:15" ht="12.75" customHeight="1">
      <c r="A516" s="398"/>
      <c r="B516" s="398"/>
      <c r="C516" s="398"/>
      <c r="D516" s="398" t="s">
        <v>936</v>
      </c>
      <c r="E516" s="399">
        <v>14580</v>
      </c>
      <c r="F516" s="399">
        <v>0</v>
      </c>
      <c r="G516" s="400">
        <v>0</v>
      </c>
      <c r="H516" s="400">
        <v>0</v>
      </c>
      <c r="I516" s="404">
        <v>0</v>
      </c>
      <c r="J516" s="404">
        <v>0</v>
      </c>
      <c r="K516" s="404">
        <v>0</v>
      </c>
      <c r="L516" s="404">
        <v>0</v>
      </c>
      <c r="M516" s="405">
        <v>0</v>
      </c>
      <c r="N516" s="399">
        <v>0</v>
      </c>
      <c r="O516" s="449">
        <f t="shared" si="9"/>
        <v>0</v>
      </c>
    </row>
    <row r="517" spans="1:15" ht="12.75" customHeight="1">
      <c r="A517" s="395" t="s">
        <v>217</v>
      </c>
      <c r="B517" s="395" t="s">
        <v>131</v>
      </c>
      <c r="C517" s="395" t="s">
        <v>746</v>
      </c>
      <c r="D517" s="395" t="s">
        <v>133</v>
      </c>
      <c r="E517" s="396">
        <v>35837.57</v>
      </c>
      <c r="F517" s="396">
        <v>0</v>
      </c>
      <c r="G517" s="397">
        <v>261121.5</v>
      </c>
      <c r="H517" s="397">
        <v>0</v>
      </c>
      <c r="I517" s="402">
        <v>0</v>
      </c>
      <c r="J517" s="402">
        <v>0</v>
      </c>
      <c r="K517" s="402">
        <v>0</v>
      </c>
      <c r="L517" s="402">
        <v>0</v>
      </c>
      <c r="M517" s="403">
        <v>0</v>
      </c>
      <c r="N517" s="396">
        <v>0</v>
      </c>
      <c r="O517" s="449">
        <f t="shared" si="9"/>
        <v>0</v>
      </c>
    </row>
    <row r="518" spans="1:15" ht="12.75" customHeight="1">
      <c r="A518" s="395" t="s">
        <v>217</v>
      </c>
      <c r="B518" s="395" t="s">
        <v>131</v>
      </c>
      <c r="C518" s="395" t="s">
        <v>748</v>
      </c>
      <c r="D518" s="395" t="s">
        <v>133</v>
      </c>
      <c r="E518" s="396">
        <v>1157729.76</v>
      </c>
      <c r="F518" s="396">
        <v>394581.9</v>
      </c>
      <c r="G518" s="397">
        <v>1112519.19</v>
      </c>
      <c r="H518" s="397">
        <v>0</v>
      </c>
      <c r="I518" s="402">
        <v>0</v>
      </c>
      <c r="J518" s="402">
        <v>0</v>
      </c>
      <c r="K518" s="402">
        <v>0</v>
      </c>
      <c r="L518" s="402">
        <v>0</v>
      </c>
      <c r="M518" s="403">
        <v>0</v>
      </c>
      <c r="N518" s="396">
        <v>0</v>
      </c>
      <c r="O518" s="449">
        <f t="shared" si="9"/>
        <v>0</v>
      </c>
    </row>
    <row r="519" spans="1:15" ht="12.75" customHeight="1">
      <c r="A519" s="395" t="s">
        <v>217</v>
      </c>
      <c r="B519" s="395" t="s">
        <v>131</v>
      </c>
      <c r="C519" s="395" t="s">
        <v>761</v>
      </c>
      <c r="D519" s="395" t="s">
        <v>133</v>
      </c>
      <c r="E519" s="396">
        <v>0</v>
      </c>
      <c r="F519" s="396">
        <v>0</v>
      </c>
      <c r="G519" s="397">
        <v>17089.919999999998</v>
      </c>
      <c r="H519" s="397">
        <v>0</v>
      </c>
      <c r="I519" s="402">
        <v>0</v>
      </c>
      <c r="J519" s="402">
        <v>0</v>
      </c>
      <c r="K519" s="402">
        <v>0</v>
      </c>
      <c r="L519" s="402">
        <v>0</v>
      </c>
      <c r="M519" s="403">
        <v>0</v>
      </c>
      <c r="N519" s="396">
        <v>0</v>
      </c>
      <c r="O519" s="449">
        <f t="shared" si="9"/>
        <v>0</v>
      </c>
    </row>
    <row r="520" spans="1:15" ht="12.75" customHeight="1">
      <c r="A520" s="395" t="s">
        <v>217</v>
      </c>
      <c r="B520" s="395" t="s">
        <v>131</v>
      </c>
      <c r="C520" s="395" t="s">
        <v>31</v>
      </c>
      <c r="D520" s="395" t="s">
        <v>133</v>
      </c>
      <c r="E520" s="396">
        <v>118600.9</v>
      </c>
      <c r="F520" s="396">
        <v>220485.65</v>
      </c>
      <c r="G520" s="397">
        <v>426778.38</v>
      </c>
      <c r="H520" s="397">
        <v>2242789</v>
      </c>
      <c r="I520" s="402">
        <v>940000</v>
      </c>
      <c r="J520" s="402">
        <v>650000</v>
      </c>
      <c r="K520" s="402">
        <v>1300000</v>
      </c>
      <c r="L520" s="402">
        <v>1300000</v>
      </c>
      <c r="M520" s="403">
        <v>950000</v>
      </c>
      <c r="N520" s="396">
        <v>5140000</v>
      </c>
      <c r="O520" s="449">
        <f t="shared" si="9"/>
        <v>5140000</v>
      </c>
    </row>
    <row r="521" spans="1:15" ht="12.75" customHeight="1">
      <c r="A521" s="395" t="s">
        <v>217</v>
      </c>
      <c r="B521" s="395" t="s">
        <v>131</v>
      </c>
      <c r="C521" s="395" t="s">
        <v>768</v>
      </c>
      <c r="D521" s="395" t="s">
        <v>133</v>
      </c>
      <c r="E521" s="396">
        <v>0</v>
      </c>
      <c r="F521" s="396">
        <v>271.39999999999998</v>
      </c>
      <c r="G521" s="397">
        <v>0</v>
      </c>
      <c r="H521" s="397">
        <v>0</v>
      </c>
      <c r="I521" s="402">
        <v>0</v>
      </c>
      <c r="J521" s="402">
        <v>0</v>
      </c>
      <c r="K521" s="402">
        <v>0</v>
      </c>
      <c r="L521" s="402">
        <v>0</v>
      </c>
      <c r="M521" s="403">
        <v>0</v>
      </c>
      <c r="N521" s="396">
        <v>0</v>
      </c>
      <c r="O521" s="449">
        <f t="shared" si="9"/>
        <v>0</v>
      </c>
    </row>
    <row r="522" spans="1:15" ht="12.75" customHeight="1">
      <c r="A522" s="395" t="s">
        <v>217</v>
      </c>
      <c r="B522" s="395" t="s">
        <v>131</v>
      </c>
      <c r="C522" s="395" t="s">
        <v>775</v>
      </c>
      <c r="D522" s="395" t="s">
        <v>133</v>
      </c>
      <c r="E522" s="396">
        <v>1615.4</v>
      </c>
      <c r="F522" s="396">
        <v>0</v>
      </c>
      <c r="G522" s="397">
        <v>0</v>
      </c>
      <c r="H522" s="397">
        <v>0</v>
      </c>
      <c r="I522" s="402">
        <v>0</v>
      </c>
      <c r="J522" s="402">
        <v>0</v>
      </c>
      <c r="K522" s="402">
        <v>0</v>
      </c>
      <c r="L522" s="402">
        <v>0</v>
      </c>
      <c r="M522" s="403">
        <v>0</v>
      </c>
      <c r="N522" s="396">
        <v>0</v>
      </c>
      <c r="O522" s="449">
        <f t="shared" si="9"/>
        <v>0</v>
      </c>
    </row>
    <row r="523" spans="1:15" ht="12.75" customHeight="1">
      <c r="A523" s="395" t="s">
        <v>217</v>
      </c>
      <c r="B523" s="395" t="s">
        <v>131</v>
      </c>
      <c r="C523" s="395" t="s">
        <v>778</v>
      </c>
      <c r="D523" s="395" t="s">
        <v>133</v>
      </c>
      <c r="E523" s="396">
        <v>157911.12</v>
      </c>
      <c r="F523" s="396">
        <v>0</v>
      </c>
      <c r="G523" s="397">
        <v>0</v>
      </c>
      <c r="H523" s="397">
        <v>0</v>
      </c>
      <c r="I523" s="402">
        <v>0</v>
      </c>
      <c r="J523" s="402">
        <v>0</v>
      </c>
      <c r="K523" s="402">
        <v>0</v>
      </c>
      <c r="L523" s="402">
        <v>0</v>
      </c>
      <c r="M523" s="403">
        <v>0</v>
      </c>
      <c r="N523" s="396">
        <v>0</v>
      </c>
      <c r="O523" s="449">
        <f t="shared" si="9"/>
        <v>0</v>
      </c>
    </row>
    <row r="524" spans="1:15" ht="12.75" customHeight="1">
      <c r="A524" s="395" t="s">
        <v>217</v>
      </c>
      <c r="B524" s="395" t="s">
        <v>131</v>
      </c>
      <c r="C524" s="395" t="s">
        <v>780</v>
      </c>
      <c r="D524" s="395" t="s">
        <v>133</v>
      </c>
      <c r="E524" s="396">
        <v>32167.72</v>
      </c>
      <c r="F524" s="396">
        <v>25227.279999999999</v>
      </c>
      <c r="G524" s="397">
        <v>23532.77</v>
      </c>
      <c r="H524" s="397">
        <v>0</v>
      </c>
      <c r="I524" s="402">
        <v>0</v>
      </c>
      <c r="J524" s="402">
        <v>0</v>
      </c>
      <c r="K524" s="402">
        <v>0</v>
      </c>
      <c r="L524" s="402">
        <v>0</v>
      </c>
      <c r="M524" s="403">
        <v>0</v>
      </c>
      <c r="N524" s="396">
        <v>0</v>
      </c>
      <c r="O524" s="449">
        <f t="shared" si="9"/>
        <v>0</v>
      </c>
    </row>
    <row r="525" spans="1:15" ht="12.75" customHeight="1">
      <c r="A525" s="395" t="s">
        <v>217</v>
      </c>
      <c r="B525" s="395" t="s">
        <v>131</v>
      </c>
      <c r="C525" s="395" t="s">
        <v>785</v>
      </c>
      <c r="D525" s="395" t="s">
        <v>133</v>
      </c>
      <c r="E525" s="396">
        <v>3850</v>
      </c>
      <c r="F525" s="396">
        <v>100</v>
      </c>
      <c r="G525" s="397">
        <v>2700</v>
      </c>
      <c r="H525" s="397">
        <v>0</v>
      </c>
      <c r="I525" s="402">
        <v>0</v>
      </c>
      <c r="J525" s="402">
        <v>0</v>
      </c>
      <c r="K525" s="402">
        <v>0</v>
      </c>
      <c r="L525" s="402">
        <v>0</v>
      </c>
      <c r="M525" s="403">
        <v>0</v>
      </c>
      <c r="N525" s="396">
        <v>0</v>
      </c>
      <c r="O525" s="449">
        <f t="shared" si="9"/>
        <v>0</v>
      </c>
    </row>
    <row r="526" spans="1:15" ht="12.75" customHeight="1">
      <c r="A526" s="395" t="s">
        <v>217</v>
      </c>
      <c r="B526" s="395" t="s">
        <v>131</v>
      </c>
      <c r="C526" s="395" t="s">
        <v>792</v>
      </c>
      <c r="D526" s="395" t="s">
        <v>133</v>
      </c>
      <c r="E526" s="396">
        <v>0</v>
      </c>
      <c r="F526" s="396">
        <v>0</v>
      </c>
      <c r="G526" s="397">
        <v>1139.81</v>
      </c>
      <c r="H526" s="397">
        <v>0</v>
      </c>
      <c r="I526" s="402">
        <v>0</v>
      </c>
      <c r="J526" s="402">
        <v>0</v>
      </c>
      <c r="K526" s="402">
        <v>0</v>
      </c>
      <c r="L526" s="402">
        <v>0</v>
      </c>
      <c r="M526" s="403">
        <v>0</v>
      </c>
      <c r="N526" s="396">
        <v>0</v>
      </c>
      <c r="O526" s="449">
        <f t="shared" si="9"/>
        <v>0</v>
      </c>
    </row>
    <row r="527" spans="1:15" ht="12.75" customHeight="1">
      <c r="A527" s="395" t="s">
        <v>217</v>
      </c>
      <c r="B527" s="395" t="s">
        <v>131</v>
      </c>
      <c r="C527" s="395" t="s">
        <v>806</v>
      </c>
      <c r="D527" s="395" t="s">
        <v>133</v>
      </c>
      <c r="E527" s="396">
        <v>67753.72</v>
      </c>
      <c r="F527" s="396">
        <v>45985</v>
      </c>
      <c r="G527" s="397">
        <v>66112.25</v>
      </c>
      <c r="H527" s="397">
        <v>0</v>
      </c>
      <c r="I527" s="402">
        <v>0</v>
      </c>
      <c r="J527" s="402">
        <v>0</v>
      </c>
      <c r="K527" s="402">
        <v>0</v>
      </c>
      <c r="L527" s="402">
        <v>0</v>
      </c>
      <c r="M527" s="403">
        <v>0</v>
      </c>
      <c r="N527" s="396">
        <v>0</v>
      </c>
      <c r="O527" s="449">
        <f t="shared" si="9"/>
        <v>0</v>
      </c>
    </row>
    <row r="528" spans="1:15" ht="12.75" customHeight="1">
      <c r="A528" s="395" t="s">
        <v>217</v>
      </c>
      <c r="B528" s="395" t="s">
        <v>131</v>
      </c>
      <c r="C528" s="395" t="s">
        <v>830</v>
      </c>
      <c r="D528" s="395" t="s">
        <v>133</v>
      </c>
      <c r="E528" s="396">
        <v>0</v>
      </c>
      <c r="F528" s="396">
        <v>896.17</v>
      </c>
      <c r="G528" s="397">
        <v>0</v>
      </c>
      <c r="H528" s="397">
        <v>0</v>
      </c>
      <c r="I528" s="402">
        <v>0</v>
      </c>
      <c r="J528" s="402">
        <v>0</v>
      </c>
      <c r="K528" s="402">
        <v>0</v>
      </c>
      <c r="L528" s="402">
        <v>0</v>
      </c>
      <c r="M528" s="403">
        <v>0</v>
      </c>
      <c r="N528" s="396">
        <v>0</v>
      </c>
      <c r="O528" s="449">
        <f t="shared" si="9"/>
        <v>0</v>
      </c>
    </row>
    <row r="529" spans="1:15" ht="12.75" customHeight="1">
      <c r="A529" s="395" t="s">
        <v>217</v>
      </c>
      <c r="B529" s="395" t="s">
        <v>131</v>
      </c>
      <c r="C529" s="395" t="s">
        <v>796</v>
      </c>
      <c r="D529" s="395" t="s">
        <v>133</v>
      </c>
      <c r="E529" s="396">
        <v>0</v>
      </c>
      <c r="F529" s="396">
        <v>0</v>
      </c>
      <c r="G529" s="397">
        <v>9234</v>
      </c>
      <c r="H529" s="397">
        <v>0</v>
      </c>
      <c r="I529" s="402">
        <v>0</v>
      </c>
      <c r="J529" s="402">
        <v>0</v>
      </c>
      <c r="K529" s="402">
        <v>0</v>
      </c>
      <c r="L529" s="402">
        <v>0</v>
      </c>
      <c r="M529" s="403">
        <v>0</v>
      </c>
      <c r="N529" s="396">
        <v>0</v>
      </c>
      <c r="O529" s="449">
        <f t="shared" si="9"/>
        <v>0</v>
      </c>
    </row>
    <row r="530" spans="1:15" ht="12.75" customHeight="1">
      <c r="A530" s="398"/>
      <c r="B530" s="398"/>
      <c r="C530" s="398"/>
      <c r="D530" s="398" t="s">
        <v>937</v>
      </c>
      <c r="E530" s="399">
        <v>1575466.19</v>
      </c>
      <c r="F530" s="399">
        <v>687547.4</v>
      </c>
      <c r="G530" s="400">
        <v>1920227.82</v>
      </c>
      <c r="H530" s="400">
        <v>2242789</v>
      </c>
      <c r="I530" s="404">
        <v>940000</v>
      </c>
      <c r="J530" s="404">
        <v>650000</v>
      </c>
      <c r="K530" s="404">
        <v>1300000</v>
      </c>
      <c r="L530" s="404">
        <v>1300000</v>
      </c>
      <c r="M530" s="405">
        <v>950000</v>
      </c>
      <c r="N530" s="399">
        <v>5140000</v>
      </c>
      <c r="O530" s="449">
        <f t="shared" si="9"/>
        <v>5140000</v>
      </c>
    </row>
    <row r="531" spans="1:15" ht="12.75" customHeight="1">
      <c r="A531" s="395" t="s">
        <v>217</v>
      </c>
      <c r="B531" s="395" t="s">
        <v>40</v>
      </c>
      <c r="C531" s="395" t="s">
        <v>746</v>
      </c>
      <c r="D531" s="395" t="s">
        <v>103</v>
      </c>
      <c r="E531" s="396">
        <v>12800</v>
      </c>
      <c r="F531" s="396">
        <v>0</v>
      </c>
      <c r="G531" s="397">
        <v>0</v>
      </c>
      <c r="H531" s="397">
        <v>0</v>
      </c>
      <c r="I531" s="402">
        <v>0</v>
      </c>
      <c r="J531" s="402">
        <v>0</v>
      </c>
      <c r="K531" s="402">
        <v>0</v>
      </c>
      <c r="L531" s="402">
        <v>0</v>
      </c>
      <c r="M531" s="403">
        <v>0</v>
      </c>
      <c r="N531" s="396">
        <v>0</v>
      </c>
      <c r="O531" s="449">
        <f t="shared" si="9"/>
        <v>0</v>
      </c>
    </row>
    <row r="532" spans="1:15" ht="12.75" customHeight="1">
      <c r="A532" s="395" t="s">
        <v>217</v>
      </c>
      <c r="B532" s="395" t="s">
        <v>40</v>
      </c>
      <c r="C532" s="395" t="s">
        <v>748</v>
      </c>
      <c r="D532" s="395" t="s">
        <v>103</v>
      </c>
      <c r="E532" s="396">
        <v>443494.89</v>
      </c>
      <c r="F532" s="396">
        <v>5300</v>
      </c>
      <c r="G532" s="397">
        <v>0</v>
      </c>
      <c r="H532" s="397">
        <v>0</v>
      </c>
      <c r="I532" s="402">
        <v>0</v>
      </c>
      <c r="J532" s="402">
        <v>0</v>
      </c>
      <c r="K532" s="402">
        <v>0</v>
      </c>
      <c r="L532" s="402">
        <v>0</v>
      </c>
      <c r="M532" s="403">
        <v>0</v>
      </c>
      <c r="N532" s="396">
        <v>0</v>
      </c>
      <c r="O532" s="449">
        <f t="shared" si="9"/>
        <v>0</v>
      </c>
    </row>
    <row r="533" spans="1:15" ht="12.75" customHeight="1">
      <c r="A533" s="395" t="s">
        <v>217</v>
      </c>
      <c r="B533" s="395" t="s">
        <v>40</v>
      </c>
      <c r="C533" s="395" t="s">
        <v>31</v>
      </c>
      <c r="D533" s="395" t="s">
        <v>103</v>
      </c>
      <c r="E533" s="396">
        <v>0</v>
      </c>
      <c r="F533" s="396">
        <v>0</v>
      </c>
      <c r="G533" s="397">
        <v>0</v>
      </c>
      <c r="H533" s="397">
        <v>0</v>
      </c>
      <c r="I533" s="402">
        <v>0</v>
      </c>
      <c r="J533" s="402">
        <v>30000</v>
      </c>
      <c r="K533" s="402">
        <v>450000</v>
      </c>
      <c r="L533" s="402">
        <v>0</v>
      </c>
      <c r="M533" s="403">
        <v>0</v>
      </c>
      <c r="N533" s="396">
        <v>480000</v>
      </c>
      <c r="O533" s="449">
        <f t="shared" si="9"/>
        <v>480000</v>
      </c>
    </row>
    <row r="534" spans="1:15" ht="12.75" customHeight="1">
      <c r="A534" s="395" t="s">
        <v>217</v>
      </c>
      <c r="B534" s="395" t="s">
        <v>40</v>
      </c>
      <c r="C534" s="395" t="s">
        <v>775</v>
      </c>
      <c r="D534" s="395" t="s">
        <v>103</v>
      </c>
      <c r="E534" s="396">
        <v>97133.08</v>
      </c>
      <c r="F534" s="396">
        <v>0</v>
      </c>
      <c r="G534" s="397">
        <v>0</v>
      </c>
      <c r="H534" s="397">
        <v>0</v>
      </c>
      <c r="I534" s="402">
        <v>0</v>
      </c>
      <c r="J534" s="402">
        <v>0</v>
      </c>
      <c r="K534" s="402">
        <v>0</v>
      </c>
      <c r="L534" s="402">
        <v>0</v>
      </c>
      <c r="M534" s="403">
        <v>0</v>
      </c>
      <c r="N534" s="396">
        <v>0</v>
      </c>
      <c r="O534" s="449">
        <f t="shared" si="9"/>
        <v>0</v>
      </c>
    </row>
    <row r="535" spans="1:15" ht="12.75" customHeight="1">
      <c r="A535" s="395" t="s">
        <v>217</v>
      </c>
      <c r="B535" s="395" t="s">
        <v>40</v>
      </c>
      <c r="C535" s="395" t="s">
        <v>780</v>
      </c>
      <c r="D535" s="395" t="s">
        <v>103</v>
      </c>
      <c r="E535" s="396">
        <v>512.64</v>
      </c>
      <c r="F535" s="396">
        <v>0</v>
      </c>
      <c r="G535" s="397">
        <v>0</v>
      </c>
      <c r="H535" s="397">
        <v>0</v>
      </c>
      <c r="I535" s="402">
        <v>0</v>
      </c>
      <c r="J535" s="402">
        <v>0</v>
      </c>
      <c r="K535" s="402">
        <v>0</v>
      </c>
      <c r="L535" s="402">
        <v>0</v>
      </c>
      <c r="M535" s="403">
        <v>0</v>
      </c>
      <c r="N535" s="396">
        <v>0</v>
      </c>
      <c r="O535" s="449">
        <f t="shared" si="9"/>
        <v>0</v>
      </c>
    </row>
    <row r="536" spans="1:15" ht="12.75" customHeight="1">
      <c r="A536" s="395" t="s">
        <v>217</v>
      </c>
      <c r="B536" s="395" t="s">
        <v>40</v>
      </c>
      <c r="C536" s="395" t="s">
        <v>781</v>
      </c>
      <c r="D536" s="395" t="s">
        <v>103</v>
      </c>
      <c r="E536" s="396">
        <v>123.48</v>
      </c>
      <c r="F536" s="396">
        <v>0</v>
      </c>
      <c r="G536" s="397">
        <v>0</v>
      </c>
      <c r="H536" s="397">
        <v>0</v>
      </c>
      <c r="I536" s="402">
        <v>0</v>
      </c>
      <c r="J536" s="402">
        <v>0</v>
      </c>
      <c r="K536" s="402">
        <v>0</v>
      </c>
      <c r="L536" s="402">
        <v>0</v>
      </c>
      <c r="M536" s="403">
        <v>0</v>
      </c>
      <c r="N536" s="396">
        <v>0</v>
      </c>
      <c r="O536" s="449">
        <f t="shared" si="9"/>
        <v>0</v>
      </c>
    </row>
    <row r="537" spans="1:15" ht="12.75" customHeight="1">
      <c r="A537" s="395" t="s">
        <v>217</v>
      </c>
      <c r="B537" s="395" t="s">
        <v>40</v>
      </c>
      <c r="C537" s="395" t="s">
        <v>785</v>
      </c>
      <c r="D537" s="395" t="s">
        <v>103</v>
      </c>
      <c r="E537" s="396">
        <v>1768.34</v>
      </c>
      <c r="F537" s="396">
        <v>0</v>
      </c>
      <c r="G537" s="397">
        <v>0</v>
      </c>
      <c r="H537" s="397">
        <v>0</v>
      </c>
      <c r="I537" s="402">
        <v>0</v>
      </c>
      <c r="J537" s="402">
        <v>0</v>
      </c>
      <c r="K537" s="402">
        <v>0</v>
      </c>
      <c r="L537" s="402">
        <v>0</v>
      </c>
      <c r="M537" s="403">
        <v>0</v>
      </c>
      <c r="N537" s="396">
        <v>0</v>
      </c>
      <c r="O537" s="449">
        <f t="shared" si="9"/>
        <v>0</v>
      </c>
    </row>
    <row r="538" spans="1:15" ht="12.75" customHeight="1">
      <c r="A538" s="395" t="s">
        <v>217</v>
      </c>
      <c r="B538" s="395" t="s">
        <v>40</v>
      </c>
      <c r="C538" s="395" t="s">
        <v>790</v>
      </c>
      <c r="D538" s="395" t="s">
        <v>103</v>
      </c>
      <c r="E538" s="396">
        <v>7577.98</v>
      </c>
      <c r="F538" s="396">
        <v>0</v>
      </c>
      <c r="G538" s="397">
        <v>0</v>
      </c>
      <c r="H538" s="397">
        <v>0</v>
      </c>
      <c r="I538" s="402">
        <v>0</v>
      </c>
      <c r="J538" s="402">
        <v>0</v>
      </c>
      <c r="K538" s="402">
        <v>0</v>
      </c>
      <c r="L538" s="402">
        <v>0</v>
      </c>
      <c r="M538" s="403">
        <v>0</v>
      </c>
      <c r="N538" s="396">
        <v>0</v>
      </c>
      <c r="O538" s="449">
        <f t="shared" si="9"/>
        <v>0</v>
      </c>
    </row>
    <row r="539" spans="1:15" ht="12.75" customHeight="1">
      <c r="A539" s="395" t="s">
        <v>217</v>
      </c>
      <c r="B539" s="395" t="s">
        <v>40</v>
      </c>
      <c r="C539" s="395" t="s">
        <v>791</v>
      </c>
      <c r="D539" s="395" t="s">
        <v>103</v>
      </c>
      <c r="E539" s="396">
        <v>3919.17</v>
      </c>
      <c r="F539" s="396">
        <v>0</v>
      </c>
      <c r="G539" s="397">
        <v>0</v>
      </c>
      <c r="H539" s="397">
        <v>0</v>
      </c>
      <c r="I539" s="402">
        <v>0</v>
      </c>
      <c r="J539" s="402">
        <v>0</v>
      </c>
      <c r="K539" s="402">
        <v>0</v>
      </c>
      <c r="L539" s="402">
        <v>0</v>
      </c>
      <c r="M539" s="403">
        <v>0</v>
      </c>
      <c r="N539" s="396">
        <v>0</v>
      </c>
      <c r="O539" s="449">
        <f t="shared" si="9"/>
        <v>0</v>
      </c>
    </row>
    <row r="540" spans="1:15" ht="12.75" customHeight="1">
      <c r="A540" s="395" t="s">
        <v>217</v>
      </c>
      <c r="B540" s="395" t="s">
        <v>40</v>
      </c>
      <c r="C540" s="395" t="s">
        <v>796</v>
      </c>
      <c r="D540" s="395" t="s">
        <v>103</v>
      </c>
      <c r="E540" s="396">
        <v>140257</v>
      </c>
      <c r="F540" s="396">
        <v>0</v>
      </c>
      <c r="G540" s="397">
        <v>0</v>
      </c>
      <c r="H540" s="397">
        <v>0</v>
      </c>
      <c r="I540" s="402">
        <v>0</v>
      </c>
      <c r="J540" s="402">
        <v>0</v>
      </c>
      <c r="K540" s="402">
        <v>0</v>
      </c>
      <c r="L540" s="402">
        <v>0</v>
      </c>
      <c r="M540" s="403">
        <v>0</v>
      </c>
      <c r="N540" s="396">
        <v>0</v>
      </c>
      <c r="O540" s="449">
        <f t="shared" si="9"/>
        <v>0</v>
      </c>
    </row>
    <row r="541" spans="1:15" ht="12.75" customHeight="1">
      <c r="A541" s="395" t="s">
        <v>217</v>
      </c>
      <c r="B541" s="395" t="s">
        <v>574</v>
      </c>
      <c r="C541" s="395" t="s">
        <v>748</v>
      </c>
      <c r="D541" s="395" t="s">
        <v>103</v>
      </c>
      <c r="E541" s="396">
        <v>66579.12</v>
      </c>
      <c r="F541" s="396">
        <v>8110</v>
      </c>
      <c r="G541" s="397">
        <v>0</v>
      </c>
      <c r="H541" s="397">
        <v>0</v>
      </c>
      <c r="I541" s="402">
        <v>0</v>
      </c>
      <c r="J541" s="402">
        <v>0</v>
      </c>
      <c r="K541" s="402">
        <v>0</v>
      </c>
      <c r="L541" s="402">
        <v>0</v>
      </c>
      <c r="M541" s="403">
        <v>0</v>
      </c>
      <c r="N541" s="396">
        <v>0</v>
      </c>
      <c r="O541" s="449">
        <f t="shared" si="9"/>
        <v>0</v>
      </c>
    </row>
    <row r="542" spans="1:15" ht="12.75" customHeight="1">
      <c r="A542" s="395" t="s">
        <v>217</v>
      </c>
      <c r="B542" s="395" t="s">
        <v>574</v>
      </c>
      <c r="C542" s="395" t="s">
        <v>31</v>
      </c>
      <c r="D542" s="395" t="s">
        <v>103</v>
      </c>
      <c r="E542" s="396">
        <v>0</v>
      </c>
      <c r="F542" s="396">
        <v>0</v>
      </c>
      <c r="G542" s="397">
        <v>0</v>
      </c>
      <c r="H542" s="397">
        <v>0</v>
      </c>
      <c r="I542" s="402">
        <v>0</v>
      </c>
      <c r="J542" s="402">
        <v>0</v>
      </c>
      <c r="K542" s="402">
        <v>0</v>
      </c>
      <c r="L542" s="402">
        <v>0</v>
      </c>
      <c r="M542" s="403">
        <v>0</v>
      </c>
      <c r="N542" s="396">
        <v>0</v>
      </c>
      <c r="O542" s="449">
        <f t="shared" si="9"/>
        <v>0</v>
      </c>
    </row>
    <row r="543" spans="1:15" ht="12.75" customHeight="1">
      <c r="A543" s="398"/>
      <c r="B543" s="398"/>
      <c r="C543" s="398"/>
      <c r="D543" s="398" t="s">
        <v>938</v>
      </c>
      <c r="E543" s="399">
        <v>774165.7</v>
      </c>
      <c r="F543" s="399">
        <v>13410</v>
      </c>
      <c r="G543" s="400">
        <v>0</v>
      </c>
      <c r="H543" s="400">
        <v>0</v>
      </c>
      <c r="I543" s="404">
        <v>0</v>
      </c>
      <c r="J543" s="404">
        <v>30000</v>
      </c>
      <c r="K543" s="404">
        <v>450000</v>
      </c>
      <c r="L543" s="404">
        <v>0</v>
      </c>
      <c r="M543" s="405">
        <v>0</v>
      </c>
      <c r="N543" s="399">
        <v>480000</v>
      </c>
      <c r="O543" s="449">
        <f t="shared" si="9"/>
        <v>480000</v>
      </c>
    </row>
    <row r="544" spans="1:15" ht="12.75" customHeight="1">
      <c r="A544" s="395" t="s">
        <v>217</v>
      </c>
      <c r="B544" s="395" t="s">
        <v>219</v>
      </c>
      <c r="C544" s="395" t="s">
        <v>31</v>
      </c>
      <c r="D544" s="395" t="s">
        <v>218</v>
      </c>
      <c r="E544" s="396">
        <v>0</v>
      </c>
      <c r="F544" s="396">
        <v>0</v>
      </c>
      <c r="G544" s="397">
        <v>0</v>
      </c>
      <c r="H544" s="397">
        <v>0</v>
      </c>
      <c r="I544" s="402">
        <v>0</v>
      </c>
      <c r="J544" s="402">
        <v>750000</v>
      </c>
      <c r="K544" s="402">
        <v>0</v>
      </c>
      <c r="L544" s="402">
        <v>0</v>
      </c>
      <c r="M544" s="403">
        <v>0</v>
      </c>
      <c r="N544" s="396">
        <v>750000</v>
      </c>
      <c r="O544" s="449">
        <f t="shared" si="9"/>
        <v>750000</v>
      </c>
    </row>
    <row r="545" spans="1:15" ht="12.75" customHeight="1">
      <c r="A545" s="398"/>
      <c r="B545" s="398"/>
      <c r="C545" s="398"/>
      <c r="D545" s="398" t="s">
        <v>939</v>
      </c>
      <c r="E545" s="399">
        <v>0</v>
      </c>
      <c r="F545" s="399">
        <v>0</v>
      </c>
      <c r="G545" s="400">
        <v>0</v>
      </c>
      <c r="H545" s="400">
        <v>0</v>
      </c>
      <c r="I545" s="404">
        <v>0</v>
      </c>
      <c r="J545" s="404">
        <v>750000</v>
      </c>
      <c r="K545" s="404">
        <v>0</v>
      </c>
      <c r="L545" s="404">
        <v>0</v>
      </c>
      <c r="M545" s="405">
        <v>0</v>
      </c>
      <c r="N545" s="399">
        <v>750000</v>
      </c>
      <c r="O545" s="449">
        <f t="shared" si="9"/>
        <v>750000</v>
      </c>
    </row>
    <row r="546" spans="1:15" ht="12.75" customHeight="1">
      <c r="A546" s="395" t="s">
        <v>217</v>
      </c>
      <c r="B546" s="395" t="s">
        <v>221</v>
      </c>
      <c r="C546" s="395" t="s">
        <v>31</v>
      </c>
      <c r="D546" s="395" t="s">
        <v>220</v>
      </c>
      <c r="E546" s="396">
        <v>0</v>
      </c>
      <c r="F546" s="396">
        <v>0</v>
      </c>
      <c r="G546" s="397">
        <v>0</v>
      </c>
      <c r="H546" s="397">
        <v>0</v>
      </c>
      <c r="I546" s="402">
        <v>0</v>
      </c>
      <c r="J546" s="402">
        <v>0</v>
      </c>
      <c r="K546" s="402">
        <v>40000</v>
      </c>
      <c r="L546" s="402">
        <v>0</v>
      </c>
      <c r="M546" s="403">
        <v>0</v>
      </c>
      <c r="N546" s="396">
        <v>40000</v>
      </c>
      <c r="O546" s="449">
        <f t="shared" si="9"/>
        <v>40000</v>
      </c>
    </row>
    <row r="547" spans="1:15" ht="12.75" customHeight="1">
      <c r="A547" s="395" t="s">
        <v>217</v>
      </c>
      <c r="B547" s="395" t="s">
        <v>222</v>
      </c>
      <c r="C547" s="395" t="s">
        <v>31</v>
      </c>
      <c r="D547" s="395" t="s">
        <v>220</v>
      </c>
      <c r="E547" s="396">
        <v>0</v>
      </c>
      <c r="F547" s="396">
        <v>0</v>
      </c>
      <c r="G547" s="397">
        <v>0</v>
      </c>
      <c r="H547" s="397">
        <v>0</v>
      </c>
      <c r="I547" s="402">
        <v>0</v>
      </c>
      <c r="J547" s="402">
        <v>0</v>
      </c>
      <c r="K547" s="402">
        <v>910000</v>
      </c>
      <c r="L547" s="402">
        <v>0</v>
      </c>
      <c r="M547" s="403">
        <v>0</v>
      </c>
      <c r="N547" s="396">
        <v>910000</v>
      </c>
      <c r="O547" s="449">
        <f t="shared" si="9"/>
        <v>910000</v>
      </c>
    </row>
    <row r="548" spans="1:15" ht="12.75" customHeight="1">
      <c r="A548" s="398"/>
      <c r="B548" s="398"/>
      <c r="C548" s="398"/>
      <c r="D548" s="398" t="s">
        <v>940</v>
      </c>
      <c r="E548" s="399">
        <v>0</v>
      </c>
      <c r="F548" s="399">
        <v>0</v>
      </c>
      <c r="G548" s="400">
        <v>0</v>
      </c>
      <c r="H548" s="400">
        <v>0</v>
      </c>
      <c r="I548" s="404">
        <v>0</v>
      </c>
      <c r="J548" s="404">
        <v>0</v>
      </c>
      <c r="K548" s="404">
        <v>950000</v>
      </c>
      <c r="L548" s="404">
        <v>0</v>
      </c>
      <c r="M548" s="405">
        <v>0</v>
      </c>
      <c r="N548" s="399">
        <v>950000</v>
      </c>
      <c r="O548" s="449">
        <f t="shared" si="9"/>
        <v>950000</v>
      </c>
    </row>
    <row r="549" spans="1:15" ht="12.75" customHeight="1">
      <c r="A549" s="395" t="s">
        <v>217</v>
      </c>
      <c r="B549" s="395" t="s">
        <v>224</v>
      </c>
      <c r="C549" s="395" t="s">
        <v>31</v>
      </c>
      <c r="D549" s="395" t="s">
        <v>223</v>
      </c>
      <c r="E549" s="396">
        <v>0</v>
      </c>
      <c r="F549" s="396">
        <v>0</v>
      </c>
      <c r="G549" s="397">
        <v>0</v>
      </c>
      <c r="H549" s="397">
        <v>0</v>
      </c>
      <c r="I549" s="402">
        <v>70000</v>
      </c>
      <c r="J549" s="402">
        <v>750000</v>
      </c>
      <c r="K549" s="402">
        <v>0</v>
      </c>
      <c r="L549" s="402">
        <v>0</v>
      </c>
      <c r="M549" s="403">
        <v>0</v>
      </c>
      <c r="N549" s="396">
        <v>820000</v>
      </c>
      <c r="O549" s="449">
        <f t="shared" si="9"/>
        <v>820000</v>
      </c>
    </row>
    <row r="550" spans="1:15" ht="12.75" customHeight="1">
      <c r="A550" s="398"/>
      <c r="B550" s="398"/>
      <c r="C550" s="398"/>
      <c r="D550" s="398" t="s">
        <v>941</v>
      </c>
      <c r="E550" s="399">
        <v>0</v>
      </c>
      <c r="F550" s="399">
        <v>0</v>
      </c>
      <c r="G550" s="400">
        <v>0</v>
      </c>
      <c r="H550" s="400">
        <v>0</v>
      </c>
      <c r="I550" s="404">
        <v>70000</v>
      </c>
      <c r="J550" s="404">
        <v>750000</v>
      </c>
      <c r="K550" s="404">
        <v>0</v>
      </c>
      <c r="L550" s="404">
        <v>0</v>
      </c>
      <c r="M550" s="405">
        <v>0</v>
      </c>
      <c r="N550" s="399">
        <v>820000</v>
      </c>
      <c r="O550" s="449">
        <f t="shared" si="9"/>
        <v>820000</v>
      </c>
    </row>
    <row r="551" spans="1:15" ht="12.75" customHeight="1">
      <c r="A551" s="395" t="s">
        <v>217</v>
      </c>
      <c r="B551" s="395" t="s">
        <v>225</v>
      </c>
      <c r="C551" s="395" t="s">
        <v>31</v>
      </c>
      <c r="D551" s="395" t="s">
        <v>146</v>
      </c>
      <c r="E551" s="396">
        <v>0</v>
      </c>
      <c r="F551" s="396">
        <v>0</v>
      </c>
      <c r="G551" s="397">
        <v>0</v>
      </c>
      <c r="H551" s="397">
        <v>50000</v>
      </c>
      <c r="I551" s="402">
        <v>50000</v>
      </c>
      <c r="J551" s="402">
        <v>50000</v>
      </c>
      <c r="K551" s="402">
        <v>50000</v>
      </c>
      <c r="L551" s="402">
        <v>50000</v>
      </c>
      <c r="M551" s="403">
        <v>50000</v>
      </c>
      <c r="N551" s="396">
        <v>250000</v>
      </c>
      <c r="O551" s="449">
        <f t="shared" si="9"/>
        <v>250000</v>
      </c>
    </row>
    <row r="552" spans="1:15" ht="12.75" customHeight="1">
      <c r="A552" s="395" t="s">
        <v>217</v>
      </c>
      <c r="B552" s="395" t="s">
        <v>225</v>
      </c>
      <c r="C552" s="395" t="s">
        <v>794</v>
      </c>
      <c r="D552" s="395" t="s">
        <v>146</v>
      </c>
      <c r="E552" s="396">
        <v>0</v>
      </c>
      <c r="F552" s="396">
        <v>0</v>
      </c>
      <c r="G552" s="397">
        <v>0</v>
      </c>
      <c r="H552" s="397">
        <v>0</v>
      </c>
      <c r="I552" s="402">
        <v>0</v>
      </c>
      <c r="J552" s="402">
        <v>0</v>
      </c>
      <c r="K552" s="402">
        <v>0</v>
      </c>
      <c r="L552" s="402">
        <v>0</v>
      </c>
      <c r="M552" s="403">
        <v>0</v>
      </c>
      <c r="N552" s="396">
        <v>0</v>
      </c>
      <c r="O552" s="449">
        <f t="shared" si="9"/>
        <v>0</v>
      </c>
    </row>
    <row r="553" spans="1:15" ht="12.75" customHeight="1">
      <c r="A553" s="395" t="s">
        <v>217</v>
      </c>
      <c r="B553" s="395" t="s">
        <v>225</v>
      </c>
      <c r="C553" s="395" t="s">
        <v>806</v>
      </c>
      <c r="D553" s="395" t="s">
        <v>146</v>
      </c>
      <c r="E553" s="396">
        <v>0</v>
      </c>
      <c r="F553" s="396">
        <v>0</v>
      </c>
      <c r="G553" s="397">
        <v>0</v>
      </c>
      <c r="H553" s="397">
        <v>0</v>
      </c>
      <c r="I553" s="402">
        <v>0</v>
      </c>
      <c r="J553" s="402">
        <v>0</v>
      </c>
      <c r="K553" s="402">
        <v>0</v>
      </c>
      <c r="L553" s="402">
        <v>0</v>
      </c>
      <c r="M553" s="403">
        <v>0</v>
      </c>
      <c r="N553" s="396">
        <v>0</v>
      </c>
      <c r="O553" s="449">
        <f t="shared" si="9"/>
        <v>0</v>
      </c>
    </row>
    <row r="554" spans="1:15" ht="12.75" customHeight="1">
      <c r="A554" s="398"/>
      <c r="B554" s="398"/>
      <c r="C554" s="398"/>
      <c r="D554" s="398" t="s">
        <v>942</v>
      </c>
      <c r="E554" s="399">
        <v>0</v>
      </c>
      <c r="F554" s="399">
        <v>0</v>
      </c>
      <c r="G554" s="400">
        <v>0</v>
      </c>
      <c r="H554" s="400">
        <v>50000</v>
      </c>
      <c r="I554" s="404">
        <v>50000</v>
      </c>
      <c r="J554" s="404">
        <v>50000</v>
      </c>
      <c r="K554" s="404">
        <v>50000</v>
      </c>
      <c r="L554" s="404">
        <v>50000</v>
      </c>
      <c r="M554" s="405">
        <v>50000</v>
      </c>
      <c r="N554" s="399">
        <v>250000</v>
      </c>
      <c r="O554" s="449">
        <f t="shared" si="9"/>
        <v>250000</v>
      </c>
    </row>
    <row r="555" spans="1:15" ht="12.75" customHeight="1">
      <c r="A555" s="395" t="s">
        <v>217</v>
      </c>
      <c r="B555" s="395" t="s">
        <v>226</v>
      </c>
      <c r="C555" s="395" t="s">
        <v>31</v>
      </c>
      <c r="D555" s="395" t="s">
        <v>147</v>
      </c>
      <c r="E555" s="396">
        <v>0</v>
      </c>
      <c r="F555" s="396">
        <v>0</v>
      </c>
      <c r="G555" s="397">
        <v>0</v>
      </c>
      <c r="H555" s="397">
        <v>0</v>
      </c>
      <c r="I555" s="402">
        <v>300000</v>
      </c>
      <c r="J555" s="402">
        <v>0</v>
      </c>
      <c r="K555" s="402">
        <v>0</v>
      </c>
      <c r="L555" s="402">
        <v>0</v>
      </c>
      <c r="M555" s="403">
        <v>0</v>
      </c>
      <c r="N555" s="396">
        <v>300000</v>
      </c>
      <c r="O555" s="449">
        <f t="shared" si="9"/>
        <v>300000</v>
      </c>
    </row>
    <row r="556" spans="1:15" ht="12.75" customHeight="1">
      <c r="A556" s="398"/>
      <c r="B556" s="398"/>
      <c r="C556" s="398"/>
      <c r="D556" s="398" t="s">
        <v>943</v>
      </c>
      <c r="E556" s="399">
        <v>0</v>
      </c>
      <c r="F556" s="399">
        <v>0</v>
      </c>
      <c r="G556" s="400">
        <v>0</v>
      </c>
      <c r="H556" s="400">
        <v>0</v>
      </c>
      <c r="I556" s="404">
        <v>300000</v>
      </c>
      <c r="J556" s="404">
        <v>0</v>
      </c>
      <c r="K556" s="404">
        <v>0</v>
      </c>
      <c r="L556" s="404">
        <v>0</v>
      </c>
      <c r="M556" s="405">
        <v>0</v>
      </c>
      <c r="N556" s="399">
        <v>300000</v>
      </c>
      <c r="O556" s="449">
        <f t="shared" si="9"/>
        <v>300000</v>
      </c>
    </row>
    <row r="557" spans="1:15" ht="12.75" customHeight="1">
      <c r="A557" s="395" t="s">
        <v>217</v>
      </c>
      <c r="B557" s="395" t="s">
        <v>801</v>
      </c>
      <c r="C557" s="395" t="s">
        <v>31</v>
      </c>
      <c r="D557" s="395" t="s">
        <v>802</v>
      </c>
      <c r="E557" s="396">
        <v>0</v>
      </c>
      <c r="F557" s="396">
        <v>0</v>
      </c>
      <c r="G557" s="397">
        <v>0</v>
      </c>
      <c r="H557" s="397">
        <v>0</v>
      </c>
      <c r="I557" s="402">
        <v>0</v>
      </c>
      <c r="J557" s="402">
        <v>0</v>
      </c>
      <c r="K557" s="402">
        <v>0</v>
      </c>
      <c r="L557" s="402">
        <v>0</v>
      </c>
      <c r="M557" s="403">
        <v>0</v>
      </c>
      <c r="N557" s="396">
        <v>0</v>
      </c>
      <c r="O557" s="449">
        <f t="shared" si="9"/>
        <v>0</v>
      </c>
    </row>
    <row r="558" spans="1:15" ht="12.75" customHeight="1">
      <c r="A558" s="395" t="s">
        <v>217</v>
      </c>
      <c r="B558" s="395" t="s">
        <v>801</v>
      </c>
      <c r="C558" s="395" t="s">
        <v>806</v>
      </c>
      <c r="D558" s="395" t="s">
        <v>802</v>
      </c>
      <c r="E558" s="396">
        <v>29585.360000000001</v>
      </c>
      <c r="F558" s="396">
        <v>0</v>
      </c>
      <c r="G558" s="397">
        <v>0</v>
      </c>
      <c r="H558" s="397">
        <v>0</v>
      </c>
      <c r="I558" s="402">
        <v>0</v>
      </c>
      <c r="J558" s="402">
        <v>0</v>
      </c>
      <c r="K558" s="402">
        <v>0</v>
      </c>
      <c r="L558" s="402">
        <v>0</v>
      </c>
      <c r="M558" s="403">
        <v>0</v>
      </c>
      <c r="N558" s="396">
        <v>0</v>
      </c>
      <c r="O558" s="449">
        <f t="shared" si="9"/>
        <v>0</v>
      </c>
    </row>
    <row r="559" spans="1:15" ht="12.75" customHeight="1">
      <c r="A559" s="398"/>
      <c r="B559" s="398"/>
      <c r="C559" s="398"/>
      <c r="D559" s="398" t="s">
        <v>944</v>
      </c>
      <c r="E559" s="399">
        <v>29585.360000000001</v>
      </c>
      <c r="F559" s="399">
        <v>0</v>
      </c>
      <c r="G559" s="400">
        <v>0</v>
      </c>
      <c r="H559" s="400">
        <v>0</v>
      </c>
      <c r="I559" s="404">
        <v>0</v>
      </c>
      <c r="J559" s="404">
        <v>0</v>
      </c>
      <c r="K559" s="404">
        <v>0</v>
      </c>
      <c r="L559" s="404">
        <v>0</v>
      </c>
      <c r="M559" s="405">
        <v>0</v>
      </c>
      <c r="N559" s="399">
        <v>0</v>
      </c>
      <c r="O559" s="449">
        <f t="shared" si="9"/>
        <v>0</v>
      </c>
    </row>
    <row r="560" spans="1:15" ht="12.75" customHeight="1">
      <c r="A560" s="395" t="s">
        <v>217</v>
      </c>
      <c r="B560" s="395" t="s">
        <v>252</v>
      </c>
      <c r="C560" s="395" t="s">
        <v>31</v>
      </c>
      <c r="D560" s="395" t="s">
        <v>177</v>
      </c>
      <c r="E560" s="396">
        <v>0</v>
      </c>
      <c r="F560" s="396">
        <v>0</v>
      </c>
      <c r="G560" s="397">
        <v>0</v>
      </c>
      <c r="H560" s="397">
        <v>0</v>
      </c>
      <c r="I560" s="402">
        <v>50000</v>
      </c>
      <c r="J560" s="402">
        <v>0</v>
      </c>
      <c r="K560" s="402">
        <v>0</v>
      </c>
      <c r="L560" s="402">
        <v>0</v>
      </c>
      <c r="M560" s="403">
        <v>0</v>
      </c>
      <c r="N560" s="396">
        <v>50000</v>
      </c>
      <c r="O560" s="449">
        <f t="shared" si="9"/>
        <v>50000</v>
      </c>
    </row>
    <row r="561" spans="1:15" ht="12.75" customHeight="1">
      <c r="A561" s="398"/>
      <c r="B561" s="398"/>
      <c r="C561" s="398"/>
      <c r="D561" s="398" t="s">
        <v>945</v>
      </c>
      <c r="E561" s="399">
        <v>0</v>
      </c>
      <c r="F561" s="399">
        <v>0</v>
      </c>
      <c r="G561" s="400">
        <v>0</v>
      </c>
      <c r="H561" s="400">
        <v>0</v>
      </c>
      <c r="I561" s="404">
        <v>50000</v>
      </c>
      <c r="J561" s="404">
        <v>0</v>
      </c>
      <c r="K561" s="404">
        <v>0</v>
      </c>
      <c r="L561" s="404">
        <v>0</v>
      </c>
      <c r="M561" s="405">
        <v>0</v>
      </c>
      <c r="N561" s="399">
        <v>50000</v>
      </c>
      <c r="O561" s="449">
        <f t="shared" si="9"/>
        <v>50000</v>
      </c>
    </row>
    <row r="562" spans="1:15" ht="12.75" customHeight="1">
      <c r="A562" s="395" t="s">
        <v>217</v>
      </c>
      <c r="B562" s="395" t="s">
        <v>257</v>
      </c>
      <c r="C562" s="395" t="s">
        <v>31</v>
      </c>
      <c r="D562" s="395" t="s">
        <v>179</v>
      </c>
      <c r="E562" s="396">
        <v>0</v>
      </c>
      <c r="F562" s="396">
        <v>0</v>
      </c>
      <c r="G562" s="397">
        <v>0</v>
      </c>
      <c r="H562" s="397">
        <v>0</v>
      </c>
      <c r="I562" s="402">
        <v>0</v>
      </c>
      <c r="J562" s="402">
        <v>330000</v>
      </c>
      <c r="K562" s="402">
        <v>0</v>
      </c>
      <c r="L562" s="402">
        <v>0</v>
      </c>
      <c r="M562" s="403">
        <v>0</v>
      </c>
      <c r="N562" s="396">
        <v>330000</v>
      </c>
      <c r="O562" s="449">
        <f t="shared" si="9"/>
        <v>330000</v>
      </c>
    </row>
    <row r="563" spans="1:15" ht="12.75" customHeight="1">
      <c r="A563" s="398"/>
      <c r="B563" s="398"/>
      <c r="C563" s="398"/>
      <c r="D563" s="398" t="s">
        <v>946</v>
      </c>
      <c r="E563" s="399">
        <v>0</v>
      </c>
      <c r="F563" s="399">
        <v>0</v>
      </c>
      <c r="G563" s="400">
        <v>0</v>
      </c>
      <c r="H563" s="400">
        <v>0</v>
      </c>
      <c r="I563" s="404">
        <v>0</v>
      </c>
      <c r="J563" s="404">
        <v>330000</v>
      </c>
      <c r="K563" s="404">
        <v>0</v>
      </c>
      <c r="L563" s="404">
        <v>0</v>
      </c>
      <c r="M563" s="405">
        <v>0</v>
      </c>
      <c r="N563" s="399">
        <v>330000</v>
      </c>
      <c r="O563" s="449">
        <f t="shared" si="9"/>
        <v>330000</v>
      </c>
    </row>
    <row r="564" spans="1:15" ht="12.75" customHeight="1">
      <c r="A564" s="395" t="s">
        <v>217</v>
      </c>
      <c r="B564" s="395" t="s">
        <v>282</v>
      </c>
      <c r="C564" s="395" t="s">
        <v>31</v>
      </c>
      <c r="D564" s="395" t="s">
        <v>193</v>
      </c>
      <c r="E564" s="396">
        <v>0</v>
      </c>
      <c r="F564" s="396">
        <v>0</v>
      </c>
      <c r="G564" s="397">
        <v>0</v>
      </c>
      <c r="H564" s="397">
        <v>0</v>
      </c>
      <c r="I564" s="402">
        <v>130000</v>
      </c>
      <c r="J564" s="402">
        <v>130000</v>
      </c>
      <c r="K564" s="402">
        <v>130000</v>
      </c>
      <c r="L564" s="402">
        <v>130000</v>
      </c>
      <c r="M564" s="403">
        <v>130000</v>
      </c>
      <c r="N564" s="396">
        <v>650000</v>
      </c>
      <c r="O564" s="449">
        <f t="shared" si="9"/>
        <v>650000</v>
      </c>
    </row>
    <row r="565" spans="1:15" ht="12.75" customHeight="1">
      <c r="A565" s="398"/>
      <c r="B565" s="398"/>
      <c r="C565" s="398"/>
      <c r="D565" s="398" t="s">
        <v>947</v>
      </c>
      <c r="E565" s="399">
        <v>0</v>
      </c>
      <c r="F565" s="399">
        <v>0</v>
      </c>
      <c r="G565" s="400">
        <v>0</v>
      </c>
      <c r="H565" s="400">
        <v>0</v>
      </c>
      <c r="I565" s="404">
        <v>130000</v>
      </c>
      <c r="J565" s="404">
        <v>130000</v>
      </c>
      <c r="K565" s="404">
        <v>130000</v>
      </c>
      <c r="L565" s="404">
        <v>130000</v>
      </c>
      <c r="M565" s="405">
        <v>130000</v>
      </c>
      <c r="N565" s="399">
        <v>650000</v>
      </c>
      <c r="O565" s="449">
        <f t="shared" si="9"/>
        <v>650000</v>
      </c>
    </row>
    <row r="566" spans="1:15" ht="12.75" customHeight="1">
      <c r="A566" s="398" t="s">
        <v>948</v>
      </c>
      <c r="B566" s="398"/>
      <c r="C566" s="398"/>
      <c r="D566" s="398"/>
      <c r="E566" s="399">
        <v>6898305.6399999997</v>
      </c>
      <c r="F566" s="399">
        <v>5356484.72</v>
      </c>
      <c r="G566" s="400">
        <v>7161221.3399999999</v>
      </c>
      <c r="H566" s="400">
        <v>9512809</v>
      </c>
      <c r="I566" s="404">
        <v>7608306</v>
      </c>
      <c r="J566" s="404">
        <v>9276995</v>
      </c>
      <c r="K566" s="404">
        <v>9584460</v>
      </c>
      <c r="L566" s="404">
        <v>8627890</v>
      </c>
      <c r="M566" s="405">
        <v>9172360</v>
      </c>
      <c r="N566" s="399">
        <v>44270011</v>
      </c>
      <c r="O566" s="449">
        <f t="shared" si="9"/>
        <v>44270011</v>
      </c>
    </row>
    <row r="567" spans="1:15" ht="12.75" customHeight="1">
      <c r="A567" s="395" t="s">
        <v>336</v>
      </c>
      <c r="B567" s="395" t="s">
        <v>335</v>
      </c>
      <c r="C567" s="395" t="s">
        <v>807</v>
      </c>
      <c r="D567" s="395" t="s">
        <v>306</v>
      </c>
      <c r="E567" s="396">
        <v>925350.53</v>
      </c>
      <c r="F567" s="396">
        <v>979875.57</v>
      </c>
      <c r="G567" s="397">
        <v>1393484.39</v>
      </c>
      <c r="H567" s="397">
        <v>2090826</v>
      </c>
      <c r="I567" s="402">
        <v>0</v>
      </c>
      <c r="J567" s="402">
        <v>0</v>
      </c>
      <c r="K567" s="402">
        <v>0</v>
      </c>
      <c r="L567" s="402">
        <v>0</v>
      </c>
      <c r="M567" s="403">
        <v>0</v>
      </c>
      <c r="N567" s="396">
        <v>0</v>
      </c>
      <c r="O567" s="449">
        <f t="shared" si="9"/>
        <v>0</v>
      </c>
    </row>
    <row r="568" spans="1:15" ht="12.75" customHeight="1">
      <c r="A568" s="398"/>
      <c r="B568" s="398"/>
      <c r="C568" s="398"/>
      <c r="D568" s="398" t="s">
        <v>949</v>
      </c>
      <c r="E568" s="399">
        <v>925350.53</v>
      </c>
      <c r="F568" s="399">
        <v>979875.57</v>
      </c>
      <c r="G568" s="400">
        <v>1393484.39</v>
      </c>
      <c r="H568" s="400">
        <v>2090826</v>
      </c>
      <c r="I568" s="404">
        <v>0</v>
      </c>
      <c r="J568" s="404">
        <v>0</v>
      </c>
      <c r="K568" s="404">
        <v>0</v>
      </c>
      <c r="L568" s="404">
        <v>0</v>
      </c>
      <c r="M568" s="405">
        <v>0</v>
      </c>
      <c r="N568" s="399">
        <v>0</v>
      </c>
      <c r="O568" s="449">
        <f t="shared" si="9"/>
        <v>0</v>
      </c>
    </row>
    <row r="569" spans="1:15" ht="12.75" customHeight="1">
      <c r="A569" s="395" t="s">
        <v>336</v>
      </c>
      <c r="B569" s="395" t="s">
        <v>339</v>
      </c>
      <c r="C569" s="395" t="s">
        <v>807</v>
      </c>
      <c r="D569" s="395" t="s">
        <v>338</v>
      </c>
      <c r="E569" s="396">
        <v>23371.919999999998</v>
      </c>
      <c r="F569" s="396">
        <v>23582.92</v>
      </c>
      <c r="G569" s="397">
        <v>29224.23</v>
      </c>
      <c r="H569" s="397">
        <v>51990</v>
      </c>
      <c r="I569" s="402">
        <v>0</v>
      </c>
      <c r="J569" s="402">
        <v>0</v>
      </c>
      <c r="K569" s="402">
        <v>0</v>
      </c>
      <c r="L569" s="402">
        <v>0</v>
      </c>
      <c r="M569" s="403">
        <v>0</v>
      </c>
      <c r="N569" s="396">
        <v>0</v>
      </c>
      <c r="O569" s="449">
        <f t="shared" si="9"/>
        <v>0</v>
      </c>
    </row>
    <row r="570" spans="1:15" ht="12.75" customHeight="1">
      <c r="A570" s="398"/>
      <c r="B570" s="398"/>
      <c r="C570" s="398"/>
      <c r="D570" s="398" t="s">
        <v>950</v>
      </c>
      <c r="E570" s="399">
        <v>23371.919999999998</v>
      </c>
      <c r="F570" s="399">
        <v>23582.92</v>
      </c>
      <c r="G570" s="400">
        <v>29224.23</v>
      </c>
      <c r="H570" s="400">
        <v>51990</v>
      </c>
      <c r="I570" s="404">
        <v>0</v>
      </c>
      <c r="J570" s="404">
        <v>0</v>
      </c>
      <c r="K570" s="404">
        <v>0</v>
      </c>
      <c r="L570" s="404">
        <v>0</v>
      </c>
      <c r="M570" s="405">
        <v>0</v>
      </c>
      <c r="N570" s="399">
        <v>0</v>
      </c>
      <c r="O570" s="449">
        <f t="shared" si="9"/>
        <v>0</v>
      </c>
    </row>
    <row r="571" spans="1:15" ht="12.75" customHeight="1">
      <c r="A571" s="395" t="s">
        <v>336</v>
      </c>
      <c r="B571" s="395" t="s">
        <v>341</v>
      </c>
      <c r="C571" s="395" t="s">
        <v>807</v>
      </c>
      <c r="D571" s="395" t="s">
        <v>340</v>
      </c>
      <c r="E571" s="396">
        <v>0</v>
      </c>
      <c r="F571" s="396">
        <v>34125</v>
      </c>
      <c r="G571" s="397">
        <v>74000</v>
      </c>
      <c r="H571" s="397">
        <v>97397</v>
      </c>
      <c r="I571" s="402">
        <v>0</v>
      </c>
      <c r="J571" s="402">
        <v>0</v>
      </c>
      <c r="K571" s="402">
        <v>0</v>
      </c>
      <c r="L571" s="402">
        <v>0</v>
      </c>
      <c r="M571" s="403">
        <v>0</v>
      </c>
      <c r="N571" s="396">
        <v>0</v>
      </c>
      <c r="O571" s="449">
        <f t="shared" si="9"/>
        <v>0</v>
      </c>
    </row>
    <row r="572" spans="1:15" ht="12.75" customHeight="1">
      <c r="A572" s="398"/>
      <c r="B572" s="398"/>
      <c r="C572" s="398"/>
      <c r="D572" s="398" t="s">
        <v>951</v>
      </c>
      <c r="E572" s="399">
        <v>0</v>
      </c>
      <c r="F572" s="399">
        <v>34125</v>
      </c>
      <c r="G572" s="400">
        <v>74000</v>
      </c>
      <c r="H572" s="400">
        <v>97397</v>
      </c>
      <c r="I572" s="404">
        <v>0</v>
      </c>
      <c r="J572" s="404">
        <v>0</v>
      </c>
      <c r="K572" s="404">
        <v>0</v>
      </c>
      <c r="L572" s="404">
        <v>0</v>
      </c>
      <c r="M572" s="405">
        <v>0</v>
      </c>
      <c r="N572" s="399">
        <v>0</v>
      </c>
      <c r="O572" s="449">
        <f t="shared" si="9"/>
        <v>0</v>
      </c>
    </row>
    <row r="573" spans="1:15" ht="12.75" customHeight="1">
      <c r="A573" s="395" t="s">
        <v>336</v>
      </c>
      <c r="B573" s="395" t="s">
        <v>344</v>
      </c>
      <c r="C573" s="395" t="s">
        <v>807</v>
      </c>
      <c r="D573" s="395" t="s">
        <v>343</v>
      </c>
      <c r="E573" s="396">
        <v>25943.42</v>
      </c>
      <c r="F573" s="396">
        <v>24739.93</v>
      </c>
      <c r="G573" s="397">
        <v>40277.040000000001</v>
      </c>
      <c r="H573" s="397">
        <v>80644</v>
      </c>
      <c r="I573" s="402">
        <v>0</v>
      </c>
      <c r="J573" s="402">
        <v>0</v>
      </c>
      <c r="K573" s="402">
        <v>0</v>
      </c>
      <c r="L573" s="402">
        <v>0</v>
      </c>
      <c r="M573" s="403">
        <v>0</v>
      </c>
      <c r="N573" s="396">
        <v>0</v>
      </c>
      <c r="O573" s="449">
        <f t="shared" si="9"/>
        <v>0</v>
      </c>
    </row>
    <row r="574" spans="1:15" ht="12.75" customHeight="1">
      <c r="A574" s="398"/>
      <c r="B574" s="398"/>
      <c r="C574" s="398"/>
      <c r="D574" s="398" t="s">
        <v>952</v>
      </c>
      <c r="E574" s="399">
        <v>25943.42</v>
      </c>
      <c r="F574" s="399">
        <v>24739.93</v>
      </c>
      <c r="G574" s="400">
        <v>40277.040000000001</v>
      </c>
      <c r="H574" s="400">
        <v>80644</v>
      </c>
      <c r="I574" s="404">
        <v>0</v>
      </c>
      <c r="J574" s="404">
        <v>0</v>
      </c>
      <c r="K574" s="404">
        <v>0</v>
      </c>
      <c r="L574" s="404">
        <v>0</v>
      </c>
      <c r="M574" s="405">
        <v>0</v>
      </c>
      <c r="N574" s="399">
        <v>0</v>
      </c>
      <c r="O574" s="449">
        <f t="shared" si="9"/>
        <v>0</v>
      </c>
    </row>
    <row r="575" spans="1:15" ht="12.75" customHeight="1">
      <c r="A575" s="395" t="s">
        <v>336</v>
      </c>
      <c r="B575" s="395" t="s">
        <v>346</v>
      </c>
      <c r="C575" s="395" t="s">
        <v>807</v>
      </c>
      <c r="D575" s="395" t="s">
        <v>345</v>
      </c>
      <c r="E575" s="396">
        <v>1000</v>
      </c>
      <c r="F575" s="396">
        <v>0</v>
      </c>
      <c r="G575" s="397">
        <v>66624.31</v>
      </c>
      <c r="H575" s="397">
        <v>716237</v>
      </c>
      <c r="I575" s="402">
        <v>0</v>
      </c>
      <c r="J575" s="402">
        <v>0</v>
      </c>
      <c r="K575" s="402">
        <v>0</v>
      </c>
      <c r="L575" s="402">
        <v>0</v>
      </c>
      <c r="M575" s="403">
        <v>0</v>
      </c>
      <c r="N575" s="396">
        <v>0</v>
      </c>
      <c r="O575" s="449">
        <f t="shared" si="9"/>
        <v>0</v>
      </c>
    </row>
    <row r="576" spans="1:15" ht="12.75" customHeight="1">
      <c r="A576" s="398"/>
      <c r="B576" s="398"/>
      <c r="C576" s="398"/>
      <c r="D576" s="398" t="s">
        <v>953</v>
      </c>
      <c r="E576" s="399">
        <v>1000</v>
      </c>
      <c r="F576" s="399">
        <v>0</v>
      </c>
      <c r="G576" s="400">
        <v>66624.31</v>
      </c>
      <c r="H576" s="400">
        <v>716237</v>
      </c>
      <c r="I576" s="404">
        <v>0</v>
      </c>
      <c r="J576" s="404">
        <v>0</v>
      </c>
      <c r="K576" s="404">
        <v>0</v>
      </c>
      <c r="L576" s="404">
        <v>0</v>
      </c>
      <c r="M576" s="405">
        <v>0</v>
      </c>
      <c r="N576" s="399">
        <v>0</v>
      </c>
      <c r="O576" s="449">
        <f t="shared" si="9"/>
        <v>0</v>
      </c>
    </row>
    <row r="577" spans="1:15" ht="12.75" customHeight="1">
      <c r="A577" s="395" t="s">
        <v>336</v>
      </c>
      <c r="B577" s="395" t="s">
        <v>554</v>
      </c>
      <c r="C577" s="395" t="s">
        <v>807</v>
      </c>
      <c r="D577" s="395" t="s">
        <v>555</v>
      </c>
      <c r="E577" s="396">
        <v>28941.7</v>
      </c>
      <c r="F577" s="396">
        <v>156058.29999999999</v>
      </c>
      <c r="G577" s="397">
        <v>0</v>
      </c>
      <c r="H577" s="397">
        <v>0</v>
      </c>
      <c r="I577" s="402">
        <v>0</v>
      </c>
      <c r="J577" s="402">
        <v>0</v>
      </c>
      <c r="K577" s="402">
        <v>0</v>
      </c>
      <c r="L577" s="402">
        <v>0</v>
      </c>
      <c r="M577" s="403">
        <v>0</v>
      </c>
      <c r="N577" s="396">
        <v>0</v>
      </c>
      <c r="O577" s="449">
        <f t="shared" si="9"/>
        <v>0</v>
      </c>
    </row>
    <row r="578" spans="1:15" ht="12.75" customHeight="1">
      <c r="A578" s="398"/>
      <c r="B578" s="398"/>
      <c r="C578" s="398"/>
      <c r="D578" s="398" t="s">
        <v>954</v>
      </c>
      <c r="E578" s="399">
        <v>28941.7</v>
      </c>
      <c r="F578" s="399">
        <v>156058.29999999999</v>
      </c>
      <c r="G578" s="400">
        <v>0</v>
      </c>
      <c r="H578" s="400">
        <v>0</v>
      </c>
      <c r="I578" s="404">
        <v>0</v>
      </c>
      <c r="J578" s="404">
        <v>0</v>
      </c>
      <c r="K578" s="404">
        <v>0</v>
      </c>
      <c r="L578" s="404">
        <v>0</v>
      </c>
      <c r="M578" s="405">
        <v>0</v>
      </c>
      <c r="N578" s="399">
        <v>0</v>
      </c>
      <c r="O578" s="449">
        <f t="shared" si="9"/>
        <v>0</v>
      </c>
    </row>
    <row r="579" spans="1:15" ht="12.75" customHeight="1">
      <c r="A579" s="395" t="s">
        <v>336</v>
      </c>
      <c r="B579" s="395" t="s">
        <v>809</v>
      </c>
      <c r="C579" s="395" t="s">
        <v>807</v>
      </c>
      <c r="D579" s="395" t="s">
        <v>810</v>
      </c>
      <c r="E579" s="396">
        <v>0</v>
      </c>
      <c r="F579" s="396">
        <v>0</v>
      </c>
      <c r="G579" s="397">
        <v>0</v>
      </c>
      <c r="H579" s="397">
        <v>0</v>
      </c>
      <c r="I579" s="402">
        <v>0</v>
      </c>
      <c r="J579" s="402">
        <v>0</v>
      </c>
      <c r="K579" s="402">
        <v>0</v>
      </c>
      <c r="L579" s="402">
        <v>0</v>
      </c>
      <c r="M579" s="403">
        <v>0</v>
      </c>
      <c r="N579" s="396">
        <v>0</v>
      </c>
      <c r="O579" s="449">
        <f t="shared" ref="O579:O642" si="10">M579+L579+K579+J579+I579</f>
        <v>0</v>
      </c>
    </row>
    <row r="580" spans="1:15" ht="12.75" customHeight="1">
      <c r="A580" s="398"/>
      <c r="B580" s="398"/>
      <c r="C580" s="398"/>
      <c r="D580" s="398" t="s">
        <v>955</v>
      </c>
      <c r="E580" s="399">
        <v>0</v>
      </c>
      <c r="F580" s="399">
        <v>0</v>
      </c>
      <c r="G580" s="400">
        <v>0</v>
      </c>
      <c r="H580" s="400">
        <v>0</v>
      </c>
      <c r="I580" s="404">
        <v>0</v>
      </c>
      <c r="J580" s="404">
        <v>0</v>
      </c>
      <c r="K580" s="404">
        <v>0</v>
      </c>
      <c r="L580" s="404">
        <v>0</v>
      </c>
      <c r="M580" s="405">
        <v>0</v>
      </c>
      <c r="N580" s="399">
        <v>0</v>
      </c>
      <c r="O580" s="449">
        <f t="shared" si="10"/>
        <v>0</v>
      </c>
    </row>
    <row r="581" spans="1:15" ht="12.75" customHeight="1">
      <c r="A581" s="395" t="s">
        <v>336</v>
      </c>
      <c r="B581" s="395" t="s">
        <v>347</v>
      </c>
      <c r="C581" s="395" t="s">
        <v>807</v>
      </c>
      <c r="D581" s="395" t="s">
        <v>310</v>
      </c>
      <c r="E581" s="396">
        <v>319108.45</v>
      </c>
      <c r="F581" s="396">
        <v>513396.66</v>
      </c>
      <c r="G581" s="397">
        <v>738520.08</v>
      </c>
      <c r="H581" s="397">
        <v>2035218</v>
      </c>
      <c r="I581" s="402">
        <v>0</v>
      </c>
      <c r="J581" s="402">
        <v>0</v>
      </c>
      <c r="K581" s="402">
        <v>0</v>
      </c>
      <c r="L581" s="402">
        <v>0</v>
      </c>
      <c r="M581" s="403">
        <v>0</v>
      </c>
      <c r="N581" s="396">
        <v>0</v>
      </c>
      <c r="O581" s="449">
        <f t="shared" si="10"/>
        <v>0</v>
      </c>
    </row>
    <row r="582" spans="1:15" ht="12.75" customHeight="1">
      <c r="A582" s="398"/>
      <c r="B582" s="398"/>
      <c r="C582" s="398"/>
      <c r="D582" s="398" t="s">
        <v>956</v>
      </c>
      <c r="E582" s="399">
        <v>319108.45</v>
      </c>
      <c r="F582" s="399">
        <v>513396.66</v>
      </c>
      <c r="G582" s="400">
        <v>738520.08</v>
      </c>
      <c r="H582" s="400">
        <v>2035218</v>
      </c>
      <c r="I582" s="404">
        <v>0</v>
      </c>
      <c r="J582" s="404">
        <v>0</v>
      </c>
      <c r="K582" s="404">
        <v>0</v>
      </c>
      <c r="L582" s="404">
        <v>0</v>
      </c>
      <c r="M582" s="405">
        <v>0</v>
      </c>
      <c r="N582" s="399">
        <v>0</v>
      </c>
      <c r="O582" s="449">
        <f t="shared" si="10"/>
        <v>0</v>
      </c>
    </row>
    <row r="583" spans="1:15" ht="12.75" customHeight="1">
      <c r="A583" s="395" t="s">
        <v>336</v>
      </c>
      <c r="B583" s="395" t="s">
        <v>348</v>
      </c>
      <c r="C583" s="395" t="s">
        <v>807</v>
      </c>
      <c r="D583" s="395" t="s">
        <v>311</v>
      </c>
      <c r="E583" s="396">
        <v>0</v>
      </c>
      <c r="F583" s="396">
        <v>0</v>
      </c>
      <c r="G583" s="397">
        <v>85373.95</v>
      </c>
      <c r="H583" s="397">
        <v>199329</v>
      </c>
      <c r="I583" s="402">
        <v>0</v>
      </c>
      <c r="J583" s="402">
        <v>0</v>
      </c>
      <c r="K583" s="402">
        <v>0</v>
      </c>
      <c r="L583" s="402">
        <v>0</v>
      </c>
      <c r="M583" s="403">
        <v>0</v>
      </c>
      <c r="N583" s="396">
        <v>0</v>
      </c>
      <c r="O583" s="449">
        <f t="shared" si="10"/>
        <v>0</v>
      </c>
    </row>
    <row r="584" spans="1:15" ht="12.75" customHeight="1">
      <c r="A584" s="398"/>
      <c r="B584" s="398"/>
      <c r="C584" s="398"/>
      <c r="D584" s="398" t="s">
        <v>957</v>
      </c>
      <c r="E584" s="399">
        <v>0</v>
      </c>
      <c r="F584" s="399">
        <v>0</v>
      </c>
      <c r="G584" s="400">
        <v>85373.95</v>
      </c>
      <c r="H584" s="400">
        <v>199329</v>
      </c>
      <c r="I584" s="404">
        <v>0</v>
      </c>
      <c r="J584" s="404">
        <v>0</v>
      </c>
      <c r="K584" s="404">
        <v>0</v>
      </c>
      <c r="L584" s="404">
        <v>0</v>
      </c>
      <c r="M584" s="405">
        <v>0</v>
      </c>
      <c r="N584" s="399">
        <v>0</v>
      </c>
      <c r="O584" s="449">
        <f t="shared" si="10"/>
        <v>0</v>
      </c>
    </row>
    <row r="585" spans="1:15" ht="12.75" customHeight="1">
      <c r="A585" s="395" t="s">
        <v>336</v>
      </c>
      <c r="B585" s="395" t="s">
        <v>556</v>
      </c>
      <c r="C585" s="395" t="s">
        <v>807</v>
      </c>
      <c r="D585" s="395" t="s">
        <v>557</v>
      </c>
      <c r="E585" s="396">
        <v>0</v>
      </c>
      <c r="F585" s="396">
        <v>23000</v>
      </c>
      <c r="G585" s="397">
        <v>0</v>
      </c>
      <c r="H585" s="397">
        <v>0</v>
      </c>
      <c r="I585" s="402">
        <v>0</v>
      </c>
      <c r="J585" s="402">
        <v>0</v>
      </c>
      <c r="K585" s="402">
        <v>0</v>
      </c>
      <c r="L585" s="402">
        <v>0</v>
      </c>
      <c r="M585" s="403">
        <v>0</v>
      </c>
      <c r="N585" s="396">
        <v>0</v>
      </c>
      <c r="O585" s="449">
        <f t="shared" si="10"/>
        <v>0</v>
      </c>
    </row>
    <row r="586" spans="1:15" ht="12.75" customHeight="1">
      <c r="A586" s="398"/>
      <c r="B586" s="398"/>
      <c r="C586" s="398"/>
      <c r="D586" s="398" t="s">
        <v>958</v>
      </c>
      <c r="E586" s="399">
        <v>0</v>
      </c>
      <c r="F586" s="399">
        <v>23000</v>
      </c>
      <c r="G586" s="400">
        <v>0</v>
      </c>
      <c r="H586" s="400">
        <v>0</v>
      </c>
      <c r="I586" s="404">
        <v>0</v>
      </c>
      <c r="J586" s="404">
        <v>0</v>
      </c>
      <c r="K586" s="404">
        <v>0</v>
      </c>
      <c r="L586" s="404">
        <v>0</v>
      </c>
      <c r="M586" s="405">
        <v>0</v>
      </c>
      <c r="N586" s="399">
        <v>0</v>
      </c>
      <c r="O586" s="449">
        <f t="shared" si="10"/>
        <v>0</v>
      </c>
    </row>
    <row r="587" spans="1:15" ht="12.75" customHeight="1">
      <c r="A587" s="395" t="s">
        <v>336</v>
      </c>
      <c r="B587" s="395" t="s">
        <v>811</v>
      </c>
      <c r="C587" s="395" t="s">
        <v>807</v>
      </c>
      <c r="D587" s="395" t="s">
        <v>812</v>
      </c>
      <c r="E587" s="396">
        <v>31200</v>
      </c>
      <c r="F587" s="396">
        <v>0</v>
      </c>
      <c r="G587" s="397">
        <v>0</v>
      </c>
      <c r="H587" s="397">
        <v>0</v>
      </c>
      <c r="I587" s="402">
        <v>0</v>
      </c>
      <c r="J587" s="402">
        <v>0</v>
      </c>
      <c r="K587" s="402">
        <v>0</v>
      </c>
      <c r="L587" s="402">
        <v>0</v>
      </c>
      <c r="M587" s="403">
        <v>0</v>
      </c>
      <c r="N587" s="396">
        <v>0</v>
      </c>
      <c r="O587" s="449">
        <f t="shared" si="10"/>
        <v>0</v>
      </c>
    </row>
    <row r="588" spans="1:15" ht="12.75" customHeight="1">
      <c r="A588" s="398"/>
      <c r="B588" s="398"/>
      <c r="C588" s="398"/>
      <c r="D588" s="398" t="s">
        <v>959</v>
      </c>
      <c r="E588" s="399">
        <v>31200</v>
      </c>
      <c r="F588" s="399">
        <v>0</v>
      </c>
      <c r="G588" s="400">
        <v>0</v>
      </c>
      <c r="H588" s="400">
        <v>0</v>
      </c>
      <c r="I588" s="404">
        <v>0</v>
      </c>
      <c r="J588" s="404">
        <v>0</v>
      </c>
      <c r="K588" s="404">
        <v>0</v>
      </c>
      <c r="L588" s="404">
        <v>0</v>
      </c>
      <c r="M588" s="405">
        <v>0</v>
      </c>
      <c r="N588" s="399">
        <v>0</v>
      </c>
      <c r="O588" s="449">
        <f t="shared" si="10"/>
        <v>0</v>
      </c>
    </row>
    <row r="589" spans="1:15" ht="12.75" customHeight="1">
      <c r="A589" s="395" t="s">
        <v>336</v>
      </c>
      <c r="B589" s="395" t="s">
        <v>350</v>
      </c>
      <c r="C589" s="395" t="s">
        <v>807</v>
      </c>
      <c r="D589" s="395" t="s">
        <v>349</v>
      </c>
      <c r="E589" s="396">
        <v>0</v>
      </c>
      <c r="F589" s="396">
        <v>16952</v>
      </c>
      <c r="G589" s="397">
        <v>8579.25</v>
      </c>
      <c r="H589" s="397">
        <v>134777</v>
      </c>
      <c r="I589" s="402">
        <v>0</v>
      </c>
      <c r="J589" s="402">
        <v>0</v>
      </c>
      <c r="K589" s="402">
        <v>0</v>
      </c>
      <c r="L589" s="402">
        <v>0</v>
      </c>
      <c r="M589" s="403">
        <v>0</v>
      </c>
      <c r="N589" s="396">
        <v>0</v>
      </c>
      <c r="O589" s="449">
        <f t="shared" si="10"/>
        <v>0</v>
      </c>
    </row>
    <row r="590" spans="1:15" ht="12.75" customHeight="1">
      <c r="A590" s="398"/>
      <c r="B590" s="398"/>
      <c r="C590" s="398"/>
      <c r="D590" s="398" t="s">
        <v>960</v>
      </c>
      <c r="E590" s="399">
        <v>0</v>
      </c>
      <c r="F590" s="399">
        <v>16952</v>
      </c>
      <c r="G590" s="400">
        <v>8579.25</v>
      </c>
      <c r="H590" s="400">
        <v>134777</v>
      </c>
      <c r="I590" s="404">
        <v>0</v>
      </c>
      <c r="J590" s="404">
        <v>0</v>
      </c>
      <c r="K590" s="404">
        <v>0</v>
      </c>
      <c r="L590" s="404">
        <v>0</v>
      </c>
      <c r="M590" s="405">
        <v>0</v>
      </c>
      <c r="N590" s="399">
        <v>0</v>
      </c>
      <c r="O590" s="449">
        <f t="shared" si="10"/>
        <v>0</v>
      </c>
    </row>
    <row r="591" spans="1:15" ht="12.75" customHeight="1">
      <c r="A591" s="395" t="s">
        <v>336</v>
      </c>
      <c r="B591" s="395" t="s">
        <v>558</v>
      </c>
      <c r="C591" s="395" t="s">
        <v>807</v>
      </c>
      <c r="D591" s="395" t="s">
        <v>559</v>
      </c>
      <c r="E591" s="396">
        <v>0</v>
      </c>
      <c r="F591" s="396">
        <v>0</v>
      </c>
      <c r="G591" s="397">
        <v>0</v>
      </c>
      <c r="H591" s="397">
        <v>0</v>
      </c>
      <c r="I591" s="402">
        <v>0</v>
      </c>
      <c r="J591" s="402">
        <v>0</v>
      </c>
      <c r="K591" s="402">
        <v>0</v>
      </c>
      <c r="L591" s="402">
        <v>0</v>
      </c>
      <c r="M591" s="403">
        <v>0</v>
      </c>
      <c r="N591" s="396">
        <v>0</v>
      </c>
      <c r="O591" s="449">
        <f t="shared" si="10"/>
        <v>0</v>
      </c>
    </row>
    <row r="592" spans="1:15" ht="12.75" customHeight="1">
      <c r="A592" s="398"/>
      <c r="B592" s="398"/>
      <c r="C592" s="398"/>
      <c r="D592" s="398" t="s">
        <v>961</v>
      </c>
      <c r="E592" s="399">
        <v>0</v>
      </c>
      <c r="F592" s="399">
        <v>0</v>
      </c>
      <c r="G592" s="400">
        <v>0</v>
      </c>
      <c r="H592" s="400">
        <v>0</v>
      </c>
      <c r="I592" s="404">
        <v>0</v>
      </c>
      <c r="J592" s="404">
        <v>0</v>
      </c>
      <c r="K592" s="404">
        <v>0</v>
      </c>
      <c r="L592" s="404">
        <v>0</v>
      </c>
      <c r="M592" s="405">
        <v>0</v>
      </c>
      <c r="N592" s="399">
        <v>0</v>
      </c>
      <c r="O592" s="449">
        <f t="shared" si="10"/>
        <v>0</v>
      </c>
    </row>
    <row r="593" spans="1:15" ht="12.75" customHeight="1">
      <c r="A593" s="395" t="s">
        <v>336</v>
      </c>
      <c r="B593" s="395" t="s">
        <v>352</v>
      </c>
      <c r="C593" s="395" t="s">
        <v>807</v>
      </c>
      <c r="D593" s="395" t="s">
        <v>351</v>
      </c>
      <c r="E593" s="396">
        <v>0</v>
      </c>
      <c r="F593" s="396">
        <v>0</v>
      </c>
      <c r="G593" s="397">
        <v>9896</v>
      </c>
      <c r="H593" s="397">
        <v>15854</v>
      </c>
      <c r="I593" s="402">
        <v>0</v>
      </c>
      <c r="J593" s="402">
        <v>0</v>
      </c>
      <c r="K593" s="402">
        <v>0</v>
      </c>
      <c r="L593" s="402">
        <v>0</v>
      </c>
      <c r="M593" s="403">
        <v>0</v>
      </c>
      <c r="N593" s="396">
        <v>0</v>
      </c>
      <c r="O593" s="449">
        <f t="shared" si="10"/>
        <v>0</v>
      </c>
    </row>
    <row r="594" spans="1:15" ht="12.75" customHeight="1">
      <c r="A594" s="398"/>
      <c r="B594" s="398"/>
      <c r="C594" s="398"/>
      <c r="D594" s="398" t="s">
        <v>962</v>
      </c>
      <c r="E594" s="399">
        <v>0</v>
      </c>
      <c r="F594" s="399">
        <v>0</v>
      </c>
      <c r="G594" s="400">
        <v>9896</v>
      </c>
      <c r="H594" s="400">
        <v>15854</v>
      </c>
      <c r="I594" s="404">
        <v>0</v>
      </c>
      <c r="J594" s="404">
        <v>0</v>
      </c>
      <c r="K594" s="404">
        <v>0</v>
      </c>
      <c r="L594" s="404">
        <v>0</v>
      </c>
      <c r="M594" s="405">
        <v>0</v>
      </c>
      <c r="N594" s="399">
        <v>0</v>
      </c>
      <c r="O594" s="449">
        <f t="shared" si="10"/>
        <v>0</v>
      </c>
    </row>
    <row r="595" spans="1:15" ht="12.75" customHeight="1">
      <c r="A595" s="395" t="s">
        <v>336</v>
      </c>
      <c r="B595" s="395" t="s">
        <v>354</v>
      </c>
      <c r="C595" s="395" t="s">
        <v>807</v>
      </c>
      <c r="D595" s="395" t="s">
        <v>353</v>
      </c>
      <c r="E595" s="396">
        <v>0</v>
      </c>
      <c r="F595" s="396">
        <v>0</v>
      </c>
      <c r="G595" s="397">
        <v>191721</v>
      </c>
      <c r="H595" s="397">
        <v>200000</v>
      </c>
      <c r="I595" s="402">
        <v>0</v>
      </c>
      <c r="J595" s="402">
        <v>0</v>
      </c>
      <c r="K595" s="402">
        <v>0</v>
      </c>
      <c r="L595" s="402">
        <v>0</v>
      </c>
      <c r="M595" s="403">
        <v>0</v>
      </c>
      <c r="N595" s="396">
        <v>0</v>
      </c>
      <c r="O595" s="449">
        <f t="shared" si="10"/>
        <v>0</v>
      </c>
    </row>
    <row r="596" spans="1:15" ht="12.75" customHeight="1">
      <c r="A596" s="398"/>
      <c r="B596" s="398"/>
      <c r="C596" s="398"/>
      <c r="D596" s="398" t="s">
        <v>963</v>
      </c>
      <c r="E596" s="399">
        <v>0</v>
      </c>
      <c r="F596" s="399">
        <v>0</v>
      </c>
      <c r="G596" s="400">
        <v>191721</v>
      </c>
      <c r="H596" s="400">
        <v>200000</v>
      </c>
      <c r="I596" s="404">
        <v>0</v>
      </c>
      <c r="J596" s="404">
        <v>0</v>
      </c>
      <c r="K596" s="404">
        <v>0</v>
      </c>
      <c r="L596" s="404">
        <v>0</v>
      </c>
      <c r="M596" s="405">
        <v>0</v>
      </c>
      <c r="N596" s="399">
        <v>0</v>
      </c>
      <c r="O596" s="449">
        <f t="shared" si="10"/>
        <v>0</v>
      </c>
    </row>
    <row r="597" spans="1:15" ht="12.75" customHeight="1">
      <c r="A597" s="395" t="s">
        <v>336</v>
      </c>
      <c r="B597" s="395" t="s">
        <v>356</v>
      </c>
      <c r="C597" s="395" t="s">
        <v>807</v>
      </c>
      <c r="D597" s="395" t="s">
        <v>355</v>
      </c>
      <c r="E597" s="396">
        <v>20561.39</v>
      </c>
      <c r="F597" s="396">
        <v>12196</v>
      </c>
      <c r="G597" s="397">
        <v>18806.54</v>
      </c>
      <c r="H597" s="397">
        <v>30927</v>
      </c>
      <c r="I597" s="402">
        <v>0</v>
      </c>
      <c r="J597" s="402">
        <v>0</v>
      </c>
      <c r="K597" s="402">
        <v>0</v>
      </c>
      <c r="L597" s="402">
        <v>0</v>
      </c>
      <c r="M597" s="403">
        <v>0</v>
      </c>
      <c r="N597" s="396">
        <v>0</v>
      </c>
      <c r="O597" s="449">
        <f t="shared" si="10"/>
        <v>0</v>
      </c>
    </row>
    <row r="598" spans="1:15" ht="12.75" customHeight="1">
      <c r="A598" s="398"/>
      <c r="B598" s="398"/>
      <c r="C598" s="398"/>
      <c r="D598" s="398" t="s">
        <v>964</v>
      </c>
      <c r="E598" s="399">
        <v>20561.39</v>
      </c>
      <c r="F598" s="399">
        <v>12196</v>
      </c>
      <c r="G598" s="400">
        <v>18806.54</v>
      </c>
      <c r="H598" s="400">
        <v>30927</v>
      </c>
      <c r="I598" s="404">
        <v>0</v>
      </c>
      <c r="J598" s="404">
        <v>0</v>
      </c>
      <c r="K598" s="404">
        <v>0</v>
      </c>
      <c r="L598" s="404">
        <v>0</v>
      </c>
      <c r="M598" s="405">
        <v>0</v>
      </c>
      <c r="N598" s="399">
        <v>0</v>
      </c>
      <c r="O598" s="449">
        <f t="shared" si="10"/>
        <v>0</v>
      </c>
    </row>
    <row r="599" spans="1:15" ht="12.75" customHeight="1">
      <c r="A599" s="395" t="s">
        <v>336</v>
      </c>
      <c r="B599" s="395" t="s">
        <v>813</v>
      </c>
      <c r="C599" s="395" t="s">
        <v>807</v>
      </c>
      <c r="D599" s="395" t="s">
        <v>814</v>
      </c>
      <c r="E599" s="396">
        <v>35000</v>
      </c>
      <c r="F599" s="396">
        <v>0</v>
      </c>
      <c r="G599" s="397">
        <v>0</v>
      </c>
      <c r="H599" s="397">
        <v>0</v>
      </c>
      <c r="I599" s="402">
        <v>0</v>
      </c>
      <c r="J599" s="402">
        <v>0</v>
      </c>
      <c r="K599" s="402">
        <v>0</v>
      </c>
      <c r="L599" s="402">
        <v>0</v>
      </c>
      <c r="M599" s="403">
        <v>0</v>
      </c>
      <c r="N599" s="396">
        <v>0</v>
      </c>
      <c r="O599" s="449">
        <f t="shared" si="10"/>
        <v>0</v>
      </c>
    </row>
    <row r="600" spans="1:15" ht="12.75" customHeight="1">
      <c r="A600" s="398"/>
      <c r="B600" s="398"/>
      <c r="C600" s="398"/>
      <c r="D600" s="398" t="s">
        <v>965</v>
      </c>
      <c r="E600" s="399">
        <v>35000</v>
      </c>
      <c r="F600" s="399">
        <v>0</v>
      </c>
      <c r="G600" s="400">
        <v>0</v>
      </c>
      <c r="H600" s="400">
        <v>0</v>
      </c>
      <c r="I600" s="404">
        <v>0</v>
      </c>
      <c r="J600" s="404">
        <v>0</v>
      </c>
      <c r="K600" s="404">
        <v>0</v>
      </c>
      <c r="L600" s="404">
        <v>0</v>
      </c>
      <c r="M600" s="405">
        <v>0</v>
      </c>
      <c r="N600" s="399">
        <v>0</v>
      </c>
      <c r="O600" s="449">
        <f t="shared" si="10"/>
        <v>0</v>
      </c>
    </row>
    <row r="601" spans="1:15" ht="12.75" customHeight="1">
      <c r="A601" s="395" t="s">
        <v>336</v>
      </c>
      <c r="B601" s="395" t="s">
        <v>517</v>
      </c>
      <c r="C601" s="395" t="s">
        <v>807</v>
      </c>
      <c r="D601" s="395" t="s">
        <v>516</v>
      </c>
      <c r="E601" s="396">
        <v>0</v>
      </c>
      <c r="F601" s="396">
        <v>19039.39</v>
      </c>
      <c r="G601" s="397">
        <v>7960.39</v>
      </c>
      <c r="H601" s="397">
        <v>0</v>
      </c>
      <c r="I601" s="402">
        <v>0</v>
      </c>
      <c r="J601" s="402">
        <v>0</v>
      </c>
      <c r="K601" s="402">
        <v>0</v>
      </c>
      <c r="L601" s="402">
        <v>0</v>
      </c>
      <c r="M601" s="403">
        <v>0</v>
      </c>
      <c r="N601" s="396">
        <v>0</v>
      </c>
      <c r="O601" s="449">
        <f t="shared" si="10"/>
        <v>0</v>
      </c>
    </row>
    <row r="602" spans="1:15" ht="12.75" customHeight="1">
      <c r="A602" s="398"/>
      <c r="B602" s="398"/>
      <c r="C602" s="398"/>
      <c r="D602" s="398" t="s">
        <v>966</v>
      </c>
      <c r="E602" s="399">
        <v>0</v>
      </c>
      <c r="F602" s="399">
        <v>19039.39</v>
      </c>
      <c r="G602" s="400">
        <v>7960.39</v>
      </c>
      <c r="H602" s="400">
        <v>0</v>
      </c>
      <c r="I602" s="404">
        <v>0</v>
      </c>
      <c r="J602" s="404">
        <v>0</v>
      </c>
      <c r="K602" s="404">
        <v>0</v>
      </c>
      <c r="L602" s="404">
        <v>0</v>
      </c>
      <c r="M602" s="405">
        <v>0</v>
      </c>
      <c r="N602" s="399">
        <v>0</v>
      </c>
      <c r="O602" s="449">
        <f t="shared" si="10"/>
        <v>0</v>
      </c>
    </row>
    <row r="603" spans="1:15" ht="12.75" customHeight="1">
      <c r="A603" s="395" t="s">
        <v>336</v>
      </c>
      <c r="B603" s="395" t="s">
        <v>358</v>
      </c>
      <c r="C603" s="395" t="s">
        <v>807</v>
      </c>
      <c r="D603" s="395" t="s">
        <v>357</v>
      </c>
      <c r="E603" s="396">
        <v>0</v>
      </c>
      <c r="F603" s="396">
        <v>0</v>
      </c>
      <c r="G603" s="397">
        <v>80672.289999999994</v>
      </c>
      <c r="H603" s="397">
        <v>72317</v>
      </c>
      <c r="I603" s="402">
        <v>0</v>
      </c>
      <c r="J603" s="402">
        <v>0</v>
      </c>
      <c r="K603" s="402">
        <v>0</v>
      </c>
      <c r="L603" s="402">
        <v>0</v>
      </c>
      <c r="M603" s="403">
        <v>0</v>
      </c>
      <c r="N603" s="396">
        <v>0</v>
      </c>
      <c r="O603" s="449">
        <f t="shared" si="10"/>
        <v>0</v>
      </c>
    </row>
    <row r="604" spans="1:15" ht="12.75" customHeight="1">
      <c r="A604" s="398"/>
      <c r="B604" s="398"/>
      <c r="C604" s="398"/>
      <c r="D604" s="398" t="s">
        <v>967</v>
      </c>
      <c r="E604" s="399">
        <v>0</v>
      </c>
      <c r="F604" s="399">
        <v>0</v>
      </c>
      <c r="G604" s="400">
        <v>80672.289999999994</v>
      </c>
      <c r="H604" s="400">
        <v>72317</v>
      </c>
      <c r="I604" s="404">
        <v>0</v>
      </c>
      <c r="J604" s="404">
        <v>0</v>
      </c>
      <c r="K604" s="404">
        <v>0</v>
      </c>
      <c r="L604" s="404">
        <v>0</v>
      </c>
      <c r="M604" s="405">
        <v>0</v>
      </c>
      <c r="N604" s="399">
        <v>0</v>
      </c>
      <c r="O604" s="449">
        <f t="shared" si="10"/>
        <v>0</v>
      </c>
    </row>
    <row r="605" spans="1:15" ht="12.75" customHeight="1">
      <c r="A605" s="395" t="s">
        <v>336</v>
      </c>
      <c r="B605" s="395" t="s">
        <v>360</v>
      </c>
      <c r="C605" s="395" t="s">
        <v>807</v>
      </c>
      <c r="D605" s="395" t="s">
        <v>359</v>
      </c>
      <c r="E605" s="396">
        <v>0</v>
      </c>
      <c r="F605" s="396">
        <v>0</v>
      </c>
      <c r="G605" s="397">
        <v>27929.119999999999</v>
      </c>
      <c r="H605" s="397">
        <v>112071</v>
      </c>
      <c r="I605" s="402">
        <v>0</v>
      </c>
      <c r="J605" s="402">
        <v>0</v>
      </c>
      <c r="K605" s="402">
        <v>0</v>
      </c>
      <c r="L605" s="402">
        <v>0</v>
      </c>
      <c r="M605" s="403">
        <v>0</v>
      </c>
      <c r="N605" s="396">
        <v>0</v>
      </c>
      <c r="O605" s="449">
        <f t="shared" si="10"/>
        <v>0</v>
      </c>
    </row>
    <row r="606" spans="1:15" ht="12.75" customHeight="1">
      <c r="A606" s="398"/>
      <c r="B606" s="398"/>
      <c r="C606" s="398"/>
      <c r="D606" s="398" t="s">
        <v>968</v>
      </c>
      <c r="E606" s="399">
        <v>0</v>
      </c>
      <c r="F606" s="399">
        <v>0</v>
      </c>
      <c r="G606" s="400">
        <v>27929.119999999999</v>
      </c>
      <c r="H606" s="400">
        <v>112071</v>
      </c>
      <c r="I606" s="404">
        <v>0</v>
      </c>
      <c r="J606" s="404">
        <v>0</v>
      </c>
      <c r="K606" s="404">
        <v>0</v>
      </c>
      <c r="L606" s="404">
        <v>0</v>
      </c>
      <c r="M606" s="405">
        <v>0</v>
      </c>
      <c r="N606" s="399">
        <v>0</v>
      </c>
      <c r="O606" s="449">
        <f t="shared" si="10"/>
        <v>0</v>
      </c>
    </row>
    <row r="607" spans="1:15" ht="12.75" customHeight="1">
      <c r="A607" s="395" t="s">
        <v>336</v>
      </c>
      <c r="B607" s="395" t="s">
        <v>362</v>
      </c>
      <c r="C607" s="395" t="s">
        <v>807</v>
      </c>
      <c r="D607" s="395" t="s">
        <v>361</v>
      </c>
      <c r="E607" s="396">
        <v>0</v>
      </c>
      <c r="F607" s="396">
        <v>0</v>
      </c>
      <c r="G607" s="397">
        <v>0</v>
      </c>
      <c r="H607" s="397">
        <v>75000</v>
      </c>
      <c r="I607" s="402">
        <v>0</v>
      </c>
      <c r="J607" s="402">
        <v>0</v>
      </c>
      <c r="K607" s="402">
        <v>0</v>
      </c>
      <c r="L607" s="402">
        <v>0</v>
      </c>
      <c r="M607" s="403">
        <v>0</v>
      </c>
      <c r="N607" s="396">
        <v>0</v>
      </c>
      <c r="O607" s="449">
        <f t="shared" si="10"/>
        <v>0</v>
      </c>
    </row>
    <row r="608" spans="1:15" ht="12.75" customHeight="1">
      <c r="A608" s="398"/>
      <c r="B608" s="398"/>
      <c r="C608" s="398"/>
      <c r="D608" s="398" t="s">
        <v>969</v>
      </c>
      <c r="E608" s="399">
        <v>0</v>
      </c>
      <c r="F608" s="399">
        <v>0</v>
      </c>
      <c r="G608" s="400">
        <v>0</v>
      </c>
      <c r="H608" s="400">
        <v>75000</v>
      </c>
      <c r="I608" s="404">
        <v>0</v>
      </c>
      <c r="J608" s="404">
        <v>0</v>
      </c>
      <c r="K608" s="404">
        <v>0</v>
      </c>
      <c r="L608" s="404">
        <v>0</v>
      </c>
      <c r="M608" s="405">
        <v>0</v>
      </c>
      <c r="N608" s="399">
        <v>0</v>
      </c>
      <c r="O608" s="449">
        <f t="shared" si="10"/>
        <v>0</v>
      </c>
    </row>
    <row r="609" spans="1:15" ht="12.75" customHeight="1">
      <c r="A609" s="395" t="s">
        <v>336</v>
      </c>
      <c r="B609" s="395" t="s">
        <v>364</v>
      </c>
      <c r="C609" s="395" t="s">
        <v>807</v>
      </c>
      <c r="D609" s="395" t="s">
        <v>363</v>
      </c>
      <c r="E609" s="396">
        <v>0</v>
      </c>
      <c r="F609" s="396">
        <v>0</v>
      </c>
      <c r="G609" s="397">
        <v>0</v>
      </c>
      <c r="H609" s="397">
        <v>530000</v>
      </c>
      <c r="I609" s="402">
        <v>0</v>
      </c>
      <c r="J609" s="402">
        <v>0</v>
      </c>
      <c r="K609" s="402">
        <v>0</v>
      </c>
      <c r="L609" s="402">
        <v>0</v>
      </c>
      <c r="M609" s="403">
        <v>0</v>
      </c>
      <c r="N609" s="396">
        <v>0</v>
      </c>
      <c r="O609" s="449">
        <f t="shared" si="10"/>
        <v>0</v>
      </c>
    </row>
    <row r="610" spans="1:15" ht="12.75" customHeight="1">
      <c r="A610" s="398"/>
      <c r="B610" s="398"/>
      <c r="C610" s="398"/>
      <c r="D610" s="398" t="s">
        <v>970</v>
      </c>
      <c r="E610" s="399">
        <v>0</v>
      </c>
      <c r="F610" s="399">
        <v>0</v>
      </c>
      <c r="G610" s="400">
        <v>0</v>
      </c>
      <c r="H610" s="400">
        <v>530000</v>
      </c>
      <c r="I610" s="404">
        <v>0</v>
      </c>
      <c r="J610" s="404">
        <v>0</v>
      </c>
      <c r="K610" s="404">
        <v>0</v>
      </c>
      <c r="L610" s="404">
        <v>0</v>
      </c>
      <c r="M610" s="405">
        <v>0</v>
      </c>
      <c r="N610" s="399">
        <v>0</v>
      </c>
      <c r="O610" s="449">
        <f t="shared" si="10"/>
        <v>0</v>
      </c>
    </row>
    <row r="611" spans="1:15" ht="12.75" customHeight="1">
      <c r="A611" s="395" t="s">
        <v>336</v>
      </c>
      <c r="B611" s="395" t="s">
        <v>365</v>
      </c>
      <c r="C611" s="395" t="s">
        <v>807</v>
      </c>
      <c r="D611" s="395" t="s">
        <v>313</v>
      </c>
      <c r="E611" s="396">
        <v>0</v>
      </c>
      <c r="F611" s="396">
        <v>0</v>
      </c>
      <c r="G611" s="397">
        <v>0</v>
      </c>
      <c r="H611" s="397">
        <v>50000</v>
      </c>
      <c r="I611" s="402">
        <v>0</v>
      </c>
      <c r="J611" s="402">
        <v>0</v>
      </c>
      <c r="K611" s="402">
        <v>0</v>
      </c>
      <c r="L611" s="402">
        <v>0</v>
      </c>
      <c r="M611" s="403">
        <v>0</v>
      </c>
      <c r="N611" s="396">
        <v>0</v>
      </c>
      <c r="O611" s="449">
        <f t="shared" si="10"/>
        <v>0</v>
      </c>
    </row>
    <row r="612" spans="1:15" ht="12.75" customHeight="1">
      <c r="A612" s="398"/>
      <c r="B612" s="398"/>
      <c r="C612" s="398"/>
      <c r="D612" s="398" t="s">
        <v>971</v>
      </c>
      <c r="E612" s="399">
        <v>0</v>
      </c>
      <c r="F612" s="399">
        <v>0</v>
      </c>
      <c r="G612" s="400">
        <v>0</v>
      </c>
      <c r="H612" s="400">
        <v>50000</v>
      </c>
      <c r="I612" s="404">
        <v>0</v>
      </c>
      <c r="J612" s="404">
        <v>0</v>
      </c>
      <c r="K612" s="404">
        <v>0</v>
      </c>
      <c r="L612" s="404">
        <v>0</v>
      </c>
      <c r="M612" s="405">
        <v>0</v>
      </c>
      <c r="N612" s="399">
        <v>0</v>
      </c>
      <c r="O612" s="449">
        <f t="shared" si="10"/>
        <v>0</v>
      </c>
    </row>
    <row r="613" spans="1:15" ht="12.75" customHeight="1">
      <c r="A613" s="395" t="s">
        <v>336</v>
      </c>
      <c r="B613" s="395" t="s">
        <v>367</v>
      </c>
      <c r="C613" s="395" t="s">
        <v>807</v>
      </c>
      <c r="D613" s="395" t="s">
        <v>366</v>
      </c>
      <c r="E613" s="396">
        <v>0</v>
      </c>
      <c r="F613" s="396">
        <v>0</v>
      </c>
      <c r="G613" s="397">
        <v>1000</v>
      </c>
      <c r="H613" s="397">
        <v>29000</v>
      </c>
      <c r="I613" s="402">
        <v>0</v>
      </c>
      <c r="J613" s="402">
        <v>0</v>
      </c>
      <c r="K613" s="402">
        <v>0</v>
      </c>
      <c r="L613" s="402">
        <v>0</v>
      </c>
      <c r="M613" s="403">
        <v>0</v>
      </c>
      <c r="N613" s="396">
        <v>0</v>
      </c>
      <c r="O613" s="449">
        <f t="shared" si="10"/>
        <v>0</v>
      </c>
    </row>
    <row r="614" spans="1:15" ht="12.75" customHeight="1">
      <c r="A614" s="398"/>
      <c r="B614" s="398"/>
      <c r="C614" s="398"/>
      <c r="D614" s="398" t="s">
        <v>972</v>
      </c>
      <c r="E614" s="399">
        <v>0</v>
      </c>
      <c r="F614" s="399">
        <v>0</v>
      </c>
      <c r="G614" s="400">
        <v>1000</v>
      </c>
      <c r="H614" s="400">
        <v>29000</v>
      </c>
      <c r="I614" s="404">
        <v>0</v>
      </c>
      <c r="J614" s="404">
        <v>0</v>
      </c>
      <c r="K614" s="404">
        <v>0</v>
      </c>
      <c r="L614" s="404">
        <v>0</v>
      </c>
      <c r="M614" s="405">
        <v>0</v>
      </c>
      <c r="N614" s="399">
        <v>0</v>
      </c>
      <c r="O614" s="449">
        <f t="shared" si="10"/>
        <v>0</v>
      </c>
    </row>
    <row r="615" spans="1:15" ht="12.75" customHeight="1">
      <c r="A615" s="395" t="s">
        <v>336</v>
      </c>
      <c r="B615" s="395" t="s">
        <v>369</v>
      </c>
      <c r="C615" s="395" t="s">
        <v>807</v>
      </c>
      <c r="D615" s="395" t="s">
        <v>368</v>
      </c>
      <c r="E615" s="396">
        <v>0</v>
      </c>
      <c r="F615" s="396">
        <v>0</v>
      </c>
      <c r="G615" s="397">
        <v>0</v>
      </c>
      <c r="H615" s="397">
        <v>284300</v>
      </c>
      <c r="I615" s="402">
        <v>0</v>
      </c>
      <c r="J615" s="402">
        <v>0</v>
      </c>
      <c r="K615" s="402">
        <v>0</v>
      </c>
      <c r="L615" s="402">
        <v>0</v>
      </c>
      <c r="M615" s="403">
        <v>0</v>
      </c>
      <c r="N615" s="396">
        <v>0</v>
      </c>
      <c r="O615" s="449">
        <f t="shared" si="10"/>
        <v>0</v>
      </c>
    </row>
    <row r="616" spans="1:15" ht="12.75" customHeight="1">
      <c r="A616" s="398"/>
      <c r="B616" s="398"/>
      <c r="C616" s="398"/>
      <c r="D616" s="398" t="s">
        <v>973</v>
      </c>
      <c r="E616" s="399">
        <v>0</v>
      </c>
      <c r="F616" s="399">
        <v>0</v>
      </c>
      <c r="G616" s="400">
        <v>0</v>
      </c>
      <c r="H616" s="400">
        <v>284300</v>
      </c>
      <c r="I616" s="404">
        <v>0</v>
      </c>
      <c r="J616" s="404">
        <v>0</v>
      </c>
      <c r="K616" s="404">
        <v>0</v>
      </c>
      <c r="L616" s="404">
        <v>0</v>
      </c>
      <c r="M616" s="405">
        <v>0</v>
      </c>
      <c r="N616" s="399">
        <v>0</v>
      </c>
      <c r="O616" s="449">
        <f t="shared" si="10"/>
        <v>0</v>
      </c>
    </row>
    <row r="617" spans="1:15" ht="12.75" customHeight="1">
      <c r="A617" s="395" t="s">
        <v>336</v>
      </c>
      <c r="B617" s="395" t="s">
        <v>371</v>
      </c>
      <c r="C617" s="395" t="s">
        <v>807</v>
      </c>
      <c r="D617" s="395" t="s">
        <v>370</v>
      </c>
      <c r="E617" s="396">
        <v>0</v>
      </c>
      <c r="F617" s="396">
        <v>0</v>
      </c>
      <c r="G617" s="397">
        <v>0</v>
      </c>
      <c r="H617" s="397">
        <v>30000</v>
      </c>
      <c r="I617" s="402">
        <v>0</v>
      </c>
      <c r="J617" s="402">
        <v>0</v>
      </c>
      <c r="K617" s="402">
        <v>0</v>
      </c>
      <c r="L617" s="402">
        <v>0</v>
      </c>
      <c r="M617" s="403">
        <v>0</v>
      </c>
      <c r="N617" s="396">
        <v>0</v>
      </c>
      <c r="O617" s="449">
        <f t="shared" si="10"/>
        <v>0</v>
      </c>
    </row>
    <row r="618" spans="1:15" ht="12.75" customHeight="1">
      <c r="A618" s="398"/>
      <c r="B618" s="398"/>
      <c r="C618" s="398"/>
      <c r="D618" s="398" t="s">
        <v>974</v>
      </c>
      <c r="E618" s="399">
        <v>0</v>
      </c>
      <c r="F618" s="399">
        <v>0</v>
      </c>
      <c r="G618" s="400">
        <v>0</v>
      </c>
      <c r="H618" s="400">
        <v>30000</v>
      </c>
      <c r="I618" s="404">
        <v>0</v>
      </c>
      <c r="J618" s="404">
        <v>0</v>
      </c>
      <c r="K618" s="404">
        <v>0</v>
      </c>
      <c r="L618" s="404">
        <v>0</v>
      </c>
      <c r="M618" s="405">
        <v>0</v>
      </c>
      <c r="N618" s="399">
        <v>0</v>
      </c>
      <c r="O618" s="449">
        <f t="shared" si="10"/>
        <v>0</v>
      </c>
    </row>
    <row r="619" spans="1:15" ht="12.75" customHeight="1">
      <c r="A619" s="395" t="s">
        <v>336</v>
      </c>
      <c r="B619" s="395" t="s">
        <v>373</v>
      </c>
      <c r="C619" s="395" t="s">
        <v>807</v>
      </c>
      <c r="D619" s="395" t="s">
        <v>372</v>
      </c>
      <c r="E619" s="396">
        <v>0</v>
      </c>
      <c r="F619" s="396">
        <v>0</v>
      </c>
      <c r="G619" s="397">
        <v>243990.06</v>
      </c>
      <c r="H619" s="397">
        <v>20061</v>
      </c>
      <c r="I619" s="402">
        <v>0</v>
      </c>
      <c r="J619" s="402">
        <v>0</v>
      </c>
      <c r="K619" s="402">
        <v>0</v>
      </c>
      <c r="L619" s="402">
        <v>0</v>
      </c>
      <c r="M619" s="403">
        <v>0</v>
      </c>
      <c r="N619" s="396">
        <v>0</v>
      </c>
      <c r="O619" s="449">
        <f t="shared" si="10"/>
        <v>0</v>
      </c>
    </row>
    <row r="620" spans="1:15" ht="12.75" customHeight="1">
      <c r="A620" s="398"/>
      <c r="B620" s="398"/>
      <c r="C620" s="398"/>
      <c r="D620" s="398" t="s">
        <v>975</v>
      </c>
      <c r="E620" s="399">
        <v>0</v>
      </c>
      <c r="F620" s="399">
        <v>0</v>
      </c>
      <c r="G620" s="400">
        <v>243990.06</v>
      </c>
      <c r="H620" s="400">
        <v>20061</v>
      </c>
      <c r="I620" s="404">
        <v>0</v>
      </c>
      <c r="J620" s="404">
        <v>0</v>
      </c>
      <c r="K620" s="404">
        <v>0</v>
      </c>
      <c r="L620" s="404">
        <v>0</v>
      </c>
      <c r="M620" s="405">
        <v>0</v>
      </c>
      <c r="N620" s="399">
        <v>0</v>
      </c>
      <c r="O620" s="449">
        <f t="shared" si="10"/>
        <v>0</v>
      </c>
    </row>
    <row r="621" spans="1:15" ht="12.75" customHeight="1">
      <c r="A621" s="395" t="s">
        <v>336</v>
      </c>
      <c r="B621" s="395" t="s">
        <v>375</v>
      </c>
      <c r="C621" s="395" t="s">
        <v>807</v>
      </c>
      <c r="D621" s="395" t="s">
        <v>374</v>
      </c>
      <c r="E621" s="396">
        <v>0</v>
      </c>
      <c r="F621" s="396">
        <v>0</v>
      </c>
      <c r="G621" s="397">
        <v>0</v>
      </c>
      <c r="H621" s="397">
        <v>0</v>
      </c>
      <c r="I621" s="402">
        <v>0</v>
      </c>
      <c r="J621" s="402">
        <v>0</v>
      </c>
      <c r="K621" s="402">
        <v>0</v>
      </c>
      <c r="L621" s="402">
        <v>0</v>
      </c>
      <c r="M621" s="403">
        <v>0</v>
      </c>
      <c r="N621" s="396">
        <v>0</v>
      </c>
      <c r="O621" s="449">
        <f t="shared" si="10"/>
        <v>0</v>
      </c>
    </row>
    <row r="622" spans="1:15" ht="12.75" customHeight="1">
      <c r="A622" s="398"/>
      <c r="B622" s="398"/>
      <c r="C622" s="398"/>
      <c r="D622" s="398" t="s">
        <v>976</v>
      </c>
      <c r="E622" s="399">
        <v>0</v>
      </c>
      <c r="F622" s="399">
        <v>0</v>
      </c>
      <c r="G622" s="400">
        <v>0</v>
      </c>
      <c r="H622" s="400">
        <v>0</v>
      </c>
      <c r="I622" s="404">
        <v>0</v>
      </c>
      <c r="J622" s="404">
        <v>0</v>
      </c>
      <c r="K622" s="404">
        <v>0</v>
      </c>
      <c r="L622" s="404">
        <v>0</v>
      </c>
      <c r="M622" s="405">
        <v>0</v>
      </c>
      <c r="N622" s="399">
        <v>0</v>
      </c>
      <c r="O622" s="449">
        <f t="shared" si="10"/>
        <v>0</v>
      </c>
    </row>
    <row r="623" spans="1:15" ht="12.75" customHeight="1">
      <c r="A623" s="395" t="s">
        <v>336</v>
      </c>
      <c r="B623" s="395" t="s">
        <v>377</v>
      </c>
      <c r="C623" s="395" t="s">
        <v>807</v>
      </c>
      <c r="D623" s="395" t="s">
        <v>376</v>
      </c>
      <c r="E623" s="396">
        <v>0</v>
      </c>
      <c r="F623" s="396">
        <v>0</v>
      </c>
      <c r="G623" s="397">
        <v>0</v>
      </c>
      <c r="H623" s="397">
        <v>0</v>
      </c>
      <c r="I623" s="402">
        <v>0</v>
      </c>
      <c r="J623" s="402">
        <v>0</v>
      </c>
      <c r="K623" s="402">
        <v>0</v>
      </c>
      <c r="L623" s="402">
        <v>0</v>
      </c>
      <c r="M623" s="403">
        <v>0</v>
      </c>
      <c r="N623" s="396">
        <v>0</v>
      </c>
      <c r="O623" s="449">
        <f t="shared" si="10"/>
        <v>0</v>
      </c>
    </row>
    <row r="624" spans="1:15" ht="12.75" customHeight="1">
      <c r="A624" s="398"/>
      <c r="B624" s="398"/>
      <c r="C624" s="398"/>
      <c r="D624" s="398" t="s">
        <v>977</v>
      </c>
      <c r="E624" s="399">
        <v>0</v>
      </c>
      <c r="F624" s="399">
        <v>0</v>
      </c>
      <c r="G624" s="400">
        <v>0</v>
      </c>
      <c r="H624" s="400">
        <v>0</v>
      </c>
      <c r="I624" s="404">
        <v>0</v>
      </c>
      <c r="J624" s="404">
        <v>0</v>
      </c>
      <c r="K624" s="404">
        <v>0</v>
      </c>
      <c r="L624" s="404">
        <v>0</v>
      </c>
      <c r="M624" s="405">
        <v>0</v>
      </c>
      <c r="N624" s="399">
        <v>0</v>
      </c>
      <c r="O624" s="449">
        <f t="shared" si="10"/>
        <v>0</v>
      </c>
    </row>
    <row r="625" spans="1:15" ht="12.75" customHeight="1">
      <c r="A625" s="395" t="s">
        <v>336</v>
      </c>
      <c r="B625" s="395" t="s">
        <v>379</v>
      </c>
      <c r="C625" s="395" t="s">
        <v>807</v>
      </c>
      <c r="D625" s="395" t="s">
        <v>378</v>
      </c>
      <c r="E625" s="396">
        <v>0</v>
      </c>
      <c r="F625" s="396">
        <v>0</v>
      </c>
      <c r="G625" s="397">
        <v>0</v>
      </c>
      <c r="H625" s="397">
        <v>82000</v>
      </c>
      <c r="I625" s="402">
        <v>0</v>
      </c>
      <c r="J625" s="402">
        <v>0</v>
      </c>
      <c r="K625" s="402">
        <v>0</v>
      </c>
      <c r="L625" s="402">
        <v>0</v>
      </c>
      <c r="M625" s="403">
        <v>0</v>
      </c>
      <c r="N625" s="396">
        <v>0</v>
      </c>
      <c r="O625" s="449">
        <f t="shared" si="10"/>
        <v>0</v>
      </c>
    </row>
    <row r="626" spans="1:15" ht="12.75" customHeight="1">
      <c r="A626" s="398"/>
      <c r="B626" s="398"/>
      <c r="C626" s="398"/>
      <c r="D626" s="398" t="s">
        <v>978</v>
      </c>
      <c r="E626" s="399">
        <v>0</v>
      </c>
      <c r="F626" s="399">
        <v>0</v>
      </c>
      <c r="G626" s="400">
        <v>0</v>
      </c>
      <c r="H626" s="400">
        <v>82000</v>
      </c>
      <c r="I626" s="404">
        <v>0</v>
      </c>
      <c r="J626" s="404">
        <v>0</v>
      </c>
      <c r="K626" s="404">
        <v>0</v>
      </c>
      <c r="L626" s="404">
        <v>0</v>
      </c>
      <c r="M626" s="405">
        <v>0</v>
      </c>
      <c r="N626" s="399">
        <v>0</v>
      </c>
      <c r="O626" s="449">
        <f t="shared" si="10"/>
        <v>0</v>
      </c>
    </row>
    <row r="627" spans="1:15" ht="12.75" customHeight="1">
      <c r="A627" s="395" t="s">
        <v>336</v>
      </c>
      <c r="B627" s="395" t="s">
        <v>381</v>
      </c>
      <c r="C627" s="395" t="s">
        <v>807</v>
      </c>
      <c r="D627" s="395" t="s">
        <v>380</v>
      </c>
      <c r="E627" s="396">
        <v>0</v>
      </c>
      <c r="F627" s="396">
        <v>0</v>
      </c>
      <c r="G627" s="397">
        <v>0</v>
      </c>
      <c r="H627" s="397">
        <v>0</v>
      </c>
      <c r="I627" s="402">
        <v>0</v>
      </c>
      <c r="J627" s="402">
        <v>0</v>
      </c>
      <c r="K627" s="402">
        <v>0</v>
      </c>
      <c r="L627" s="402">
        <v>0</v>
      </c>
      <c r="M627" s="403">
        <v>0</v>
      </c>
      <c r="N627" s="396">
        <v>0</v>
      </c>
      <c r="O627" s="449">
        <f t="shared" si="10"/>
        <v>0</v>
      </c>
    </row>
    <row r="628" spans="1:15" ht="12.75" customHeight="1">
      <c r="A628" s="398"/>
      <c r="B628" s="398"/>
      <c r="C628" s="398"/>
      <c r="D628" s="398" t="s">
        <v>979</v>
      </c>
      <c r="E628" s="399">
        <v>0</v>
      </c>
      <c r="F628" s="399">
        <v>0</v>
      </c>
      <c r="G628" s="400">
        <v>0</v>
      </c>
      <c r="H628" s="400">
        <v>0</v>
      </c>
      <c r="I628" s="404">
        <v>0</v>
      </c>
      <c r="J628" s="404">
        <v>0</v>
      </c>
      <c r="K628" s="404">
        <v>0</v>
      </c>
      <c r="L628" s="404">
        <v>0</v>
      </c>
      <c r="M628" s="405">
        <v>0</v>
      </c>
      <c r="N628" s="399">
        <v>0</v>
      </c>
      <c r="O628" s="449">
        <f t="shared" si="10"/>
        <v>0</v>
      </c>
    </row>
    <row r="629" spans="1:15" ht="12.75" customHeight="1">
      <c r="A629" s="395" t="s">
        <v>336</v>
      </c>
      <c r="B629" s="395" t="s">
        <v>383</v>
      </c>
      <c r="C629" s="395" t="s">
        <v>807</v>
      </c>
      <c r="D629" s="395" t="s">
        <v>382</v>
      </c>
      <c r="E629" s="396">
        <v>0</v>
      </c>
      <c r="F629" s="396">
        <v>0</v>
      </c>
      <c r="G629" s="397">
        <v>0</v>
      </c>
      <c r="H629" s="397">
        <v>200000</v>
      </c>
      <c r="I629" s="402">
        <v>0</v>
      </c>
      <c r="J629" s="402">
        <v>0</v>
      </c>
      <c r="K629" s="402">
        <v>0</v>
      </c>
      <c r="L629" s="402">
        <v>0</v>
      </c>
      <c r="M629" s="403">
        <v>0</v>
      </c>
      <c r="N629" s="396">
        <v>0</v>
      </c>
      <c r="O629" s="449">
        <f t="shared" si="10"/>
        <v>0</v>
      </c>
    </row>
    <row r="630" spans="1:15" ht="12.75" customHeight="1">
      <c r="A630" s="398"/>
      <c r="B630" s="398"/>
      <c r="C630" s="398"/>
      <c r="D630" s="398" t="s">
        <v>980</v>
      </c>
      <c r="E630" s="399">
        <v>0</v>
      </c>
      <c r="F630" s="399">
        <v>0</v>
      </c>
      <c r="G630" s="400">
        <v>0</v>
      </c>
      <c r="H630" s="400">
        <v>200000</v>
      </c>
      <c r="I630" s="404">
        <v>0</v>
      </c>
      <c r="J630" s="404">
        <v>0</v>
      </c>
      <c r="K630" s="404">
        <v>0</v>
      </c>
      <c r="L630" s="404">
        <v>0</v>
      </c>
      <c r="M630" s="405">
        <v>0</v>
      </c>
      <c r="N630" s="399">
        <v>0</v>
      </c>
      <c r="O630" s="449">
        <f t="shared" si="10"/>
        <v>0</v>
      </c>
    </row>
    <row r="631" spans="1:15" ht="12.75" customHeight="1">
      <c r="A631" s="395" t="s">
        <v>336</v>
      </c>
      <c r="B631" s="395" t="s">
        <v>385</v>
      </c>
      <c r="C631" s="395" t="s">
        <v>807</v>
      </c>
      <c r="D631" s="395" t="s">
        <v>384</v>
      </c>
      <c r="E631" s="396">
        <v>0</v>
      </c>
      <c r="F631" s="396">
        <v>0</v>
      </c>
      <c r="G631" s="397">
        <v>0</v>
      </c>
      <c r="H631" s="397">
        <v>60000</v>
      </c>
      <c r="I631" s="402">
        <v>0</v>
      </c>
      <c r="J631" s="402">
        <v>0</v>
      </c>
      <c r="K631" s="402">
        <v>0</v>
      </c>
      <c r="L631" s="402">
        <v>0</v>
      </c>
      <c r="M631" s="403">
        <v>0</v>
      </c>
      <c r="N631" s="396">
        <v>0</v>
      </c>
      <c r="O631" s="449">
        <f t="shared" si="10"/>
        <v>0</v>
      </c>
    </row>
    <row r="632" spans="1:15" ht="12.75" customHeight="1">
      <c r="A632" s="398"/>
      <c r="B632" s="398"/>
      <c r="C632" s="398"/>
      <c r="D632" s="398" t="s">
        <v>981</v>
      </c>
      <c r="E632" s="399">
        <v>0</v>
      </c>
      <c r="F632" s="399">
        <v>0</v>
      </c>
      <c r="G632" s="400">
        <v>0</v>
      </c>
      <c r="H632" s="400">
        <v>60000</v>
      </c>
      <c r="I632" s="404">
        <v>0</v>
      </c>
      <c r="J632" s="404">
        <v>0</v>
      </c>
      <c r="K632" s="404">
        <v>0</v>
      </c>
      <c r="L632" s="404">
        <v>0</v>
      </c>
      <c r="M632" s="405">
        <v>0</v>
      </c>
      <c r="N632" s="399">
        <v>0</v>
      </c>
      <c r="O632" s="449">
        <f t="shared" si="10"/>
        <v>0</v>
      </c>
    </row>
    <row r="633" spans="1:15" ht="12.75" customHeight="1">
      <c r="A633" s="395" t="s">
        <v>336</v>
      </c>
      <c r="B633" s="395" t="s">
        <v>387</v>
      </c>
      <c r="C633" s="395" t="s">
        <v>807</v>
      </c>
      <c r="D633" s="395" t="s">
        <v>386</v>
      </c>
      <c r="E633" s="396">
        <v>0</v>
      </c>
      <c r="F633" s="396">
        <v>0</v>
      </c>
      <c r="G633" s="397">
        <v>0</v>
      </c>
      <c r="H633" s="397">
        <v>12283</v>
      </c>
      <c r="I633" s="402">
        <v>0</v>
      </c>
      <c r="J633" s="402">
        <v>0</v>
      </c>
      <c r="K633" s="402">
        <v>0</v>
      </c>
      <c r="L633" s="402">
        <v>0</v>
      </c>
      <c r="M633" s="403">
        <v>0</v>
      </c>
      <c r="N633" s="396">
        <v>0</v>
      </c>
      <c r="O633" s="449">
        <f t="shared" si="10"/>
        <v>0</v>
      </c>
    </row>
    <row r="634" spans="1:15" ht="12.75" customHeight="1">
      <c r="A634" s="398"/>
      <c r="B634" s="398"/>
      <c r="C634" s="398"/>
      <c r="D634" s="398" t="s">
        <v>982</v>
      </c>
      <c r="E634" s="399">
        <v>0</v>
      </c>
      <c r="F634" s="399">
        <v>0</v>
      </c>
      <c r="G634" s="400">
        <v>0</v>
      </c>
      <c r="H634" s="400">
        <v>12283</v>
      </c>
      <c r="I634" s="404">
        <v>0</v>
      </c>
      <c r="J634" s="404">
        <v>0</v>
      </c>
      <c r="K634" s="404">
        <v>0</v>
      </c>
      <c r="L634" s="404">
        <v>0</v>
      </c>
      <c r="M634" s="405">
        <v>0</v>
      </c>
      <c r="N634" s="399">
        <v>0</v>
      </c>
      <c r="O634" s="449">
        <f t="shared" si="10"/>
        <v>0</v>
      </c>
    </row>
    <row r="635" spans="1:15" ht="12.75" customHeight="1">
      <c r="A635" s="395" t="s">
        <v>336</v>
      </c>
      <c r="B635" s="395" t="s">
        <v>389</v>
      </c>
      <c r="C635" s="395" t="s">
        <v>807</v>
      </c>
      <c r="D635" s="395" t="s">
        <v>388</v>
      </c>
      <c r="E635" s="396">
        <v>0</v>
      </c>
      <c r="F635" s="396">
        <v>0</v>
      </c>
      <c r="G635" s="397">
        <v>3270</v>
      </c>
      <c r="H635" s="397">
        <v>68580</v>
      </c>
      <c r="I635" s="402">
        <v>0</v>
      </c>
      <c r="J635" s="402">
        <v>0</v>
      </c>
      <c r="K635" s="402">
        <v>0</v>
      </c>
      <c r="L635" s="402">
        <v>0</v>
      </c>
      <c r="M635" s="403">
        <v>0</v>
      </c>
      <c r="N635" s="396">
        <v>0</v>
      </c>
      <c r="O635" s="449">
        <f t="shared" si="10"/>
        <v>0</v>
      </c>
    </row>
    <row r="636" spans="1:15" ht="12.75" customHeight="1">
      <c r="A636" s="398"/>
      <c r="B636" s="398"/>
      <c r="C636" s="398"/>
      <c r="D636" s="398" t="s">
        <v>983</v>
      </c>
      <c r="E636" s="399">
        <v>0</v>
      </c>
      <c r="F636" s="399">
        <v>0</v>
      </c>
      <c r="G636" s="400">
        <v>3270</v>
      </c>
      <c r="H636" s="400">
        <v>68580</v>
      </c>
      <c r="I636" s="404">
        <v>0</v>
      </c>
      <c r="J636" s="404">
        <v>0</v>
      </c>
      <c r="K636" s="404">
        <v>0</v>
      </c>
      <c r="L636" s="404">
        <v>0</v>
      </c>
      <c r="M636" s="405">
        <v>0</v>
      </c>
      <c r="N636" s="399">
        <v>0</v>
      </c>
      <c r="O636" s="449">
        <f t="shared" si="10"/>
        <v>0</v>
      </c>
    </row>
    <row r="637" spans="1:15" ht="12.75" customHeight="1">
      <c r="A637" s="395" t="s">
        <v>336</v>
      </c>
      <c r="B637" s="395" t="s">
        <v>391</v>
      </c>
      <c r="C637" s="395" t="s">
        <v>807</v>
      </c>
      <c r="D637" s="395" t="s">
        <v>390</v>
      </c>
      <c r="E637" s="396">
        <v>13649.1</v>
      </c>
      <c r="F637" s="396">
        <v>99469.05</v>
      </c>
      <c r="G637" s="397">
        <v>14427.14</v>
      </c>
      <c r="H637" s="397">
        <v>265908</v>
      </c>
      <c r="I637" s="402">
        <v>0</v>
      </c>
      <c r="J637" s="402">
        <v>0</v>
      </c>
      <c r="K637" s="402">
        <v>0</v>
      </c>
      <c r="L637" s="402">
        <v>0</v>
      </c>
      <c r="M637" s="403">
        <v>0</v>
      </c>
      <c r="N637" s="396">
        <v>0</v>
      </c>
      <c r="O637" s="449">
        <f t="shared" si="10"/>
        <v>0</v>
      </c>
    </row>
    <row r="638" spans="1:15" ht="12.75" customHeight="1">
      <c r="A638" s="398"/>
      <c r="B638" s="398"/>
      <c r="C638" s="398"/>
      <c r="D638" s="398" t="s">
        <v>984</v>
      </c>
      <c r="E638" s="399">
        <v>13649.1</v>
      </c>
      <c r="F638" s="399">
        <v>99469.05</v>
      </c>
      <c r="G638" s="400">
        <v>14427.14</v>
      </c>
      <c r="H638" s="400">
        <v>265908</v>
      </c>
      <c r="I638" s="404">
        <v>0</v>
      </c>
      <c r="J638" s="404">
        <v>0</v>
      </c>
      <c r="K638" s="404">
        <v>0</v>
      </c>
      <c r="L638" s="404">
        <v>0</v>
      </c>
      <c r="M638" s="405">
        <v>0</v>
      </c>
      <c r="N638" s="399">
        <v>0</v>
      </c>
      <c r="O638" s="449">
        <f t="shared" si="10"/>
        <v>0</v>
      </c>
    </row>
    <row r="639" spans="1:15" ht="12.75" customHeight="1">
      <c r="A639" s="395" t="s">
        <v>336</v>
      </c>
      <c r="B639" s="395" t="s">
        <v>560</v>
      </c>
      <c r="C639" s="395" t="s">
        <v>807</v>
      </c>
      <c r="D639" s="395" t="s">
        <v>561</v>
      </c>
      <c r="E639" s="396">
        <v>287675.12</v>
      </c>
      <c r="F639" s="396">
        <v>0</v>
      </c>
      <c r="G639" s="397">
        <v>0</v>
      </c>
      <c r="H639" s="397">
        <v>0</v>
      </c>
      <c r="I639" s="402">
        <v>0</v>
      </c>
      <c r="J639" s="402">
        <v>0</v>
      </c>
      <c r="K639" s="402">
        <v>0</v>
      </c>
      <c r="L639" s="402">
        <v>0</v>
      </c>
      <c r="M639" s="403">
        <v>0</v>
      </c>
      <c r="N639" s="396">
        <v>0</v>
      </c>
      <c r="O639" s="449">
        <f t="shared" si="10"/>
        <v>0</v>
      </c>
    </row>
    <row r="640" spans="1:15" ht="12.75" customHeight="1">
      <c r="A640" s="398"/>
      <c r="B640" s="398"/>
      <c r="C640" s="398"/>
      <c r="D640" s="398" t="s">
        <v>985</v>
      </c>
      <c r="E640" s="399">
        <v>287675.12</v>
      </c>
      <c r="F640" s="399">
        <v>0</v>
      </c>
      <c r="G640" s="400">
        <v>0</v>
      </c>
      <c r="H640" s="400">
        <v>0</v>
      </c>
      <c r="I640" s="404">
        <v>0</v>
      </c>
      <c r="J640" s="404">
        <v>0</v>
      </c>
      <c r="K640" s="404">
        <v>0</v>
      </c>
      <c r="L640" s="404">
        <v>0</v>
      </c>
      <c r="M640" s="405">
        <v>0</v>
      </c>
      <c r="N640" s="399">
        <v>0</v>
      </c>
      <c r="O640" s="449">
        <f t="shared" si="10"/>
        <v>0</v>
      </c>
    </row>
    <row r="641" spans="1:15" ht="12.75" customHeight="1">
      <c r="A641" s="395" t="s">
        <v>336</v>
      </c>
      <c r="B641" s="395" t="s">
        <v>393</v>
      </c>
      <c r="C641" s="395" t="s">
        <v>807</v>
      </c>
      <c r="D641" s="395" t="s">
        <v>392</v>
      </c>
      <c r="E641" s="396">
        <v>4441.5200000000004</v>
      </c>
      <c r="F641" s="396">
        <v>103223.99</v>
      </c>
      <c r="G641" s="397">
        <v>18845.759999999998</v>
      </c>
      <c r="H641" s="397">
        <v>458946</v>
      </c>
      <c r="I641" s="402">
        <v>0</v>
      </c>
      <c r="J641" s="402">
        <v>0</v>
      </c>
      <c r="K641" s="402">
        <v>0</v>
      </c>
      <c r="L641" s="402">
        <v>0</v>
      </c>
      <c r="M641" s="403">
        <v>0</v>
      </c>
      <c r="N641" s="396">
        <v>0</v>
      </c>
      <c r="O641" s="449">
        <f t="shared" si="10"/>
        <v>0</v>
      </c>
    </row>
    <row r="642" spans="1:15" ht="12.75" customHeight="1">
      <c r="A642" s="398"/>
      <c r="B642" s="398"/>
      <c r="C642" s="398"/>
      <c r="D642" s="398" t="s">
        <v>986</v>
      </c>
      <c r="E642" s="399">
        <v>4441.5200000000004</v>
      </c>
      <c r="F642" s="399">
        <v>103223.99</v>
      </c>
      <c r="G642" s="400">
        <v>18845.759999999998</v>
      </c>
      <c r="H642" s="400">
        <v>458946</v>
      </c>
      <c r="I642" s="404">
        <v>0</v>
      </c>
      <c r="J642" s="404">
        <v>0</v>
      </c>
      <c r="K642" s="404">
        <v>0</v>
      </c>
      <c r="L642" s="404">
        <v>0</v>
      </c>
      <c r="M642" s="405">
        <v>0</v>
      </c>
      <c r="N642" s="399">
        <v>0</v>
      </c>
      <c r="O642" s="449">
        <f t="shared" si="10"/>
        <v>0</v>
      </c>
    </row>
    <row r="643" spans="1:15" ht="12.75" customHeight="1">
      <c r="A643" s="395" t="s">
        <v>336</v>
      </c>
      <c r="B643" s="395" t="s">
        <v>395</v>
      </c>
      <c r="C643" s="395" t="s">
        <v>807</v>
      </c>
      <c r="D643" s="395" t="s">
        <v>394</v>
      </c>
      <c r="E643" s="396">
        <v>0</v>
      </c>
      <c r="F643" s="396">
        <v>0</v>
      </c>
      <c r="G643" s="397">
        <v>0</v>
      </c>
      <c r="H643" s="397">
        <v>13981</v>
      </c>
      <c r="I643" s="402">
        <v>0</v>
      </c>
      <c r="J643" s="402">
        <v>0</v>
      </c>
      <c r="K643" s="402">
        <v>0</v>
      </c>
      <c r="L643" s="402">
        <v>0</v>
      </c>
      <c r="M643" s="403">
        <v>0</v>
      </c>
      <c r="N643" s="396">
        <v>0</v>
      </c>
      <c r="O643" s="449">
        <f t="shared" ref="O643:O706" si="11">M643+L643+K643+J643+I643</f>
        <v>0</v>
      </c>
    </row>
    <row r="644" spans="1:15" ht="12.75" customHeight="1">
      <c r="A644" s="398"/>
      <c r="B644" s="398"/>
      <c r="C644" s="398"/>
      <c r="D644" s="398" t="s">
        <v>987</v>
      </c>
      <c r="E644" s="399">
        <v>0</v>
      </c>
      <c r="F644" s="399">
        <v>0</v>
      </c>
      <c r="G644" s="400">
        <v>0</v>
      </c>
      <c r="H644" s="400">
        <v>13981</v>
      </c>
      <c r="I644" s="404">
        <v>0</v>
      </c>
      <c r="J644" s="404">
        <v>0</v>
      </c>
      <c r="K644" s="404">
        <v>0</v>
      </c>
      <c r="L644" s="404">
        <v>0</v>
      </c>
      <c r="M644" s="405">
        <v>0</v>
      </c>
      <c r="N644" s="399">
        <v>0</v>
      </c>
      <c r="O644" s="449">
        <f t="shared" si="11"/>
        <v>0</v>
      </c>
    </row>
    <row r="645" spans="1:15" ht="12.75" customHeight="1">
      <c r="A645" s="395" t="s">
        <v>336</v>
      </c>
      <c r="B645" s="395" t="s">
        <v>398</v>
      </c>
      <c r="C645" s="395" t="s">
        <v>807</v>
      </c>
      <c r="D645" s="395" t="s">
        <v>323</v>
      </c>
      <c r="E645" s="396">
        <v>18335.87</v>
      </c>
      <c r="F645" s="396">
        <v>0</v>
      </c>
      <c r="G645" s="397">
        <v>0</v>
      </c>
      <c r="H645" s="397">
        <v>120388</v>
      </c>
      <c r="I645" s="402">
        <v>0</v>
      </c>
      <c r="J645" s="402">
        <v>0</v>
      </c>
      <c r="K645" s="402">
        <v>0</v>
      </c>
      <c r="L645" s="402">
        <v>0</v>
      </c>
      <c r="M645" s="403">
        <v>0</v>
      </c>
      <c r="N645" s="396">
        <v>0</v>
      </c>
      <c r="O645" s="449">
        <f t="shared" si="11"/>
        <v>0</v>
      </c>
    </row>
    <row r="646" spans="1:15" ht="12.75" customHeight="1">
      <c r="A646" s="398"/>
      <c r="B646" s="398"/>
      <c r="C646" s="398"/>
      <c r="D646" s="398" t="s">
        <v>988</v>
      </c>
      <c r="E646" s="399">
        <v>18335.87</v>
      </c>
      <c r="F646" s="399">
        <v>0</v>
      </c>
      <c r="G646" s="400">
        <v>0</v>
      </c>
      <c r="H646" s="400">
        <v>120388</v>
      </c>
      <c r="I646" s="404">
        <v>0</v>
      </c>
      <c r="J646" s="404">
        <v>0</v>
      </c>
      <c r="K646" s="404">
        <v>0</v>
      </c>
      <c r="L646" s="404">
        <v>0</v>
      </c>
      <c r="M646" s="405">
        <v>0</v>
      </c>
      <c r="N646" s="399">
        <v>0</v>
      </c>
      <c r="O646" s="449">
        <f t="shared" si="11"/>
        <v>0</v>
      </c>
    </row>
    <row r="647" spans="1:15" ht="12.75" customHeight="1">
      <c r="A647" s="395" t="s">
        <v>336</v>
      </c>
      <c r="B647" s="395" t="s">
        <v>815</v>
      </c>
      <c r="C647" s="395" t="s">
        <v>807</v>
      </c>
      <c r="D647" s="395" t="s">
        <v>816</v>
      </c>
      <c r="E647" s="396">
        <v>0</v>
      </c>
      <c r="F647" s="396">
        <v>0</v>
      </c>
      <c r="G647" s="397">
        <v>0</v>
      </c>
      <c r="H647" s="397">
        <v>0</v>
      </c>
      <c r="I647" s="402">
        <v>0</v>
      </c>
      <c r="J647" s="402">
        <v>0</v>
      </c>
      <c r="K647" s="402">
        <v>0</v>
      </c>
      <c r="L647" s="402">
        <v>0</v>
      </c>
      <c r="M647" s="403">
        <v>0</v>
      </c>
      <c r="N647" s="396">
        <v>0</v>
      </c>
      <c r="O647" s="449">
        <f t="shared" si="11"/>
        <v>0</v>
      </c>
    </row>
    <row r="648" spans="1:15" ht="12.75" customHeight="1">
      <c r="A648" s="398"/>
      <c r="B648" s="398"/>
      <c r="C648" s="398"/>
      <c r="D648" s="398" t="s">
        <v>989</v>
      </c>
      <c r="E648" s="399">
        <v>0</v>
      </c>
      <c r="F648" s="399">
        <v>0</v>
      </c>
      <c r="G648" s="400">
        <v>0</v>
      </c>
      <c r="H648" s="400">
        <v>0</v>
      </c>
      <c r="I648" s="404">
        <v>0</v>
      </c>
      <c r="J648" s="404">
        <v>0</v>
      </c>
      <c r="K648" s="404">
        <v>0</v>
      </c>
      <c r="L648" s="404">
        <v>0</v>
      </c>
      <c r="M648" s="405">
        <v>0</v>
      </c>
      <c r="N648" s="399">
        <v>0</v>
      </c>
      <c r="O648" s="449">
        <f t="shared" si="11"/>
        <v>0</v>
      </c>
    </row>
    <row r="649" spans="1:15" ht="12.75" customHeight="1">
      <c r="A649" s="395" t="s">
        <v>336</v>
      </c>
      <c r="B649" s="395" t="s">
        <v>817</v>
      </c>
      <c r="C649" s="395" t="s">
        <v>807</v>
      </c>
      <c r="D649" s="395" t="s">
        <v>818</v>
      </c>
      <c r="E649" s="396">
        <v>0</v>
      </c>
      <c r="F649" s="396">
        <v>0</v>
      </c>
      <c r="G649" s="397">
        <v>0</v>
      </c>
      <c r="H649" s="397">
        <v>25000</v>
      </c>
      <c r="I649" s="402">
        <v>0</v>
      </c>
      <c r="J649" s="402">
        <v>0</v>
      </c>
      <c r="K649" s="402">
        <v>0</v>
      </c>
      <c r="L649" s="402">
        <v>0</v>
      </c>
      <c r="M649" s="403">
        <v>0</v>
      </c>
      <c r="N649" s="396">
        <v>0</v>
      </c>
      <c r="O649" s="449">
        <f t="shared" si="11"/>
        <v>0</v>
      </c>
    </row>
    <row r="650" spans="1:15" ht="12.75" customHeight="1">
      <c r="A650" s="398"/>
      <c r="B650" s="398"/>
      <c r="C650" s="398"/>
      <c r="D650" s="398" t="s">
        <v>990</v>
      </c>
      <c r="E650" s="399">
        <v>0</v>
      </c>
      <c r="F650" s="399">
        <v>0</v>
      </c>
      <c r="G650" s="400">
        <v>0</v>
      </c>
      <c r="H650" s="400">
        <v>25000</v>
      </c>
      <c r="I650" s="404">
        <v>0</v>
      </c>
      <c r="J650" s="404">
        <v>0</v>
      </c>
      <c r="K650" s="404">
        <v>0</v>
      </c>
      <c r="L650" s="404">
        <v>0</v>
      </c>
      <c r="M650" s="405">
        <v>0</v>
      </c>
      <c r="N650" s="399">
        <v>0</v>
      </c>
      <c r="O650" s="449">
        <f t="shared" si="11"/>
        <v>0</v>
      </c>
    </row>
    <row r="651" spans="1:15" ht="12.75" customHeight="1">
      <c r="A651" s="398" t="s">
        <v>991</v>
      </c>
      <c r="B651" s="398"/>
      <c r="C651" s="398"/>
      <c r="D651" s="398"/>
      <c r="E651" s="399">
        <v>1734579.02</v>
      </c>
      <c r="F651" s="399">
        <v>2005658.81</v>
      </c>
      <c r="G651" s="400">
        <v>3054601.55</v>
      </c>
      <c r="H651" s="400">
        <v>8163034</v>
      </c>
      <c r="I651" s="404">
        <v>0</v>
      </c>
      <c r="J651" s="404">
        <v>0</v>
      </c>
      <c r="K651" s="404">
        <v>0</v>
      </c>
      <c r="L651" s="404">
        <v>0</v>
      </c>
      <c r="M651" s="405">
        <v>0</v>
      </c>
      <c r="N651" s="399">
        <v>0</v>
      </c>
      <c r="O651" s="449">
        <f t="shared" si="11"/>
        <v>0</v>
      </c>
    </row>
    <row r="652" spans="1:15" ht="12.75" customHeight="1">
      <c r="A652" s="395" t="s">
        <v>342</v>
      </c>
      <c r="B652" s="395" t="s">
        <v>749</v>
      </c>
      <c r="C652" s="395" t="s">
        <v>748</v>
      </c>
      <c r="D652" s="395" t="s">
        <v>750</v>
      </c>
      <c r="E652" s="396">
        <v>69275</v>
      </c>
      <c r="F652" s="396">
        <v>0</v>
      </c>
      <c r="G652" s="397">
        <v>0</v>
      </c>
      <c r="H652" s="397">
        <v>0</v>
      </c>
      <c r="I652" s="402">
        <v>0</v>
      </c>
      <c r="J652" s="402">
        <v>0</v>
      </c>
      <c r="K652" s="402">
        <v>0</v>
      </c>
      <c r="L652" s="402">
        <v>0</v>
      </c>
      <c r="M652" s="403">
        <v>0</v>
      </c>
      <c r="N652" s="396">
        <v>0</v>
      </c>
      <c r="O652" s="449">
        <f t="shared" si="11"/>
        <v>0</v>
      </c>
    </row>
    <row r="653" spans="1:15" ht="12.75" customHeight="1">
      <c r="A653" s="395" t="s">
        <v>342</v>
      </c>
      <c r="B653" s="395" t="s">
        <v>749</v>
      </c>
      <c r="C653" s="395" t="s">
        <v>31</v>
      </c>
      <c r="D653" s="395" t="s">
        <v>750</v>
      </c>
      <c r="E653" s="396">
        <v>0</v>
      </c>
      <c r="F653" s="396">
        <v>0</v>
      </c>
      <c r="G653" s="397">
        <v>0</v>
      </c>
      <c r="H653" s="397">
        <v>0</v>
      </c>
      <c r="I653" s="402">
        <v>0</v>
      </c>
      <c r="J653" s="402">
        <v>0</v>
      </c>
      <c r="K653" s="402">
        <v>0</v>
      </c>
      <c r="L653" s="402">
        <v>0</v>
      </c>
      <c r="M653" s="403">
        <v>0</v>
      </c>
      <c r="N653" s="396">
        <v>0</v>
      </c>
      <c r="O653" s="449">
        <f t="shared" si="11"/>
        <v>0</v>
      </c>
    </row>
    <row r="654" spans="1:15" ht="12.75" customHeight="1">
      <c r="A654" s="395" t="s">
        <v>342</v>
      </c>
      <c r="B654" s="395" t="s">
        <v>749</v>
      </c>
      <c r="C654" s="395" t="s">
        <v>780</v>
      </c>
      <c r="D654" s="395" t="s">
        <v>750</v>
      </c>
      <c r="E654" s="396">
        <v>640.47</v>
      </c>
      <c r="F654" s="396">
        <v>0</v>
      </c>
      <c r="G654" s="397">
        <v>0</v>
      </c>
      <c r="H654" s="397">
        <v>0</v>
      </c>
      <c r="I654" s="402">
        <v>0</v>
      </c>
      <c r="J654" s="402">
        <v>0</v>
      </c>
      <c r="K654" s="402">
        <v>0</v>
      </c>
      <c r="L654" s="402">
        <v>0</v>
      </c>
      <c r="M654" s="403">
        <v>0</v>
      </c>
      <c r="N654" s="396">
        <v>0</v>
      </c>
      <c r="O654" s="449">
        <f t="shared" si="11"/>
        <v>0</v>
      </c>
    </row>
    <row r="655" spans="1:15" ht="12.75" customHeight="1">
      <c r="A655" s="395" t="s">
        <v>342</v>
      </c>
      <c r="B655" s="395" t="s">
        <v>749</v>
      </c>
      <c r="C655" s="395" t="s">
        <v>785</v>
      </c>
      <c r="D655" s="395" t="s">
        <v>750</v>
      </c>
      <c r="E655" s="396">
        <v>207.12</v>
      </c>
      <c r="F655" s="396">
        <v>0</v>
      </c>
      <c r="G655" s="397">
        <v>0</v>
      </c>
      <c r="H655" s="397">
        <v>0</v>
      </c>
      <c r="I655" s="402">
        <v>0</v>
      </c>
      <c r="J655" s="402">
        <v>0</v>
      </c>
      <c r="K655" s="402">
        <v>0</v>
      </c>
      <c r="L655" s="402">
        <v>0</v>
      </c>
      <c r="M655" s="403">
        <v>0</v>
      </c>
      <c r="N655" s="396">
        <v>0</v>
      </c>
      <c r="O655" s="449">
        <f t="shared" si="11"/>
        <v>0</v>
      </c>
    </row>
    <row r="656" spans="1:15" ht="12.75" customHeight="1">
      <c r="A656" s="398"/>
      <c r="B656" s="398"/>
      <c r="C656" s="398"/>
      <c r="D656" s="398" t="s">
        <v>992</v>
      </c>
      <c r="E656" s="399">
        <v>70122.59</v>
      </c>
      <c r="F656" s="399">
        <v>0</v>
      </c>
      <c r="G656" s="400">
        <v>0</v>
      </c>
      <c r="H656" s="400">
        <v>0</v>
      </c>
      <c r="I656" s="404">
        <v>0</v>
      </c>
      <c r="J656" s="404">
        <v>0</v>
      </c>
      <c r="K656" s="404">
        <v>0</v>
      </c>
      <c r="L656" s="404">
        <v>0</v>
      </c>
      <c r="M656" s="405">
        <v>0</v>
      </c>
      <c r="N656" s="399">
        <v>0</v>
      </c>
      <c r="O656" s="449">
        <f t="shared" si="11"/>
        <v>0</v>
      </c>
    </row>
    <row r="657" spans="1:15" ht="12.75" customHeight="1">
      <c r="A657" s="395" t="s">
        <v>342</v>
      </c>
      <c r="B657" s="395" t="s">
        <v>799</v>
      </c>
      <c r="C657" s="395" t="s">
        <v>748</v>
      </c>
      <c r="D657" s="395" t="s">
        <v>800</v>
      </c>
      <c r="E657" s="396">
        <v>79900</v>
      </c>
      <c r="F657" s="396">
        <v>0</v>
      </c>
      <c r="G657" s="397">
        <v>0</v>
      </c>
      <c r="H657" s="397">
        <v>0</v>
      </c>
      <c r="I657" s="402">
        <v>0</v>
      </c>
      <c r="J657" s="402">
        <v>0</v>
      </c>
      <c r="K657" s="402">
        <v>0</v>
      </c>
      <c r="L657" s="402">
        <v>0</v>
      </c>
      <c r="M657" s="403">
        <v>0</v>
      </c>
      <c r="N657" s="396">
        <v>0</v>
      </c>
      <c r="O657" s="449">
        <f t="shared" si="11"/>
        <v>0</v>
      </c>
    </row>
    <row r="658" spans="1:15" ht="12.75" customHeight="1">
      <c r="A658" s="395" t="s">
        <v>342</v>
      </c>
      <c r="B658" s="395" t="s">
        <v>799</v>
      </c>
      <c r="C658" s="395" t="s">
        <v>31</v>
      </c>
      <c r="D658" s="395" t="s">
        <v>800</v>
      </c>
      <c r="E658" s="396">
        <v>0</v>
      </c>
      <c r="F658" s="396">
        <v>0</v>
      </c>
      <c r="G658" s="397">
        <v>0</v>
      </c>
      <c r="H658" s="397">
        <v>0</v>
      </c>
      <c r="I658" s="402">
        <v>0</v>
      </c>
      <c r="J658" s="402">
        <v>0</v>
      </c>
      <c r="K658" s="402">
        <v>0</v>
      </c>
      <c r="L658" s="402">
        <v>0</v>
      </c>
      <c r="M658" s="403">
        <v>0</v>
      </c>
      <c r="N658" s="396">
        <v>0</v>
      </c>
      <c r="O658" s="449">
        <f t="shared" si="11"/>
        <v>0</v>
      </c>
    </row>
    <row r="659" spans="1:15" ht="12.75" customHeight="1">
      <c r="A659" s="395" t="s">
        <v>342</v>
      </c>
      <c r="B659" s="395" t="s">
        <v>799</v>
      </c>
      <c r="C659" s="395" t="s">
        <v>785</v>
      </c>
      <c r="D659" s="395" t="s">
        <v>800</v>
      </c>
      <c r="E659" s="396">
        <v>100</v>
      </c>
      <c r="F659" s="396">
        <v>0</v>
      </c>
      <c r="G659" s="397">
        <v>0</v>
      </c>
      <c r="H659" s="397">
        <v>0</v>
      </c>
      <c r="I659" s="402">
        <v>0</v>
      </c>
      <c r="J659" s="402">
        <v>0</v>
      </c>
      <c r="K659" s="402">
        <v>0</v>
      </c>
      <c r="L659" s="402">
        <v>0</v>
      </c>
      <c r="M659" s="403">
        <v>0</v>
      </c>
      <c r="N659" s="396">
        <v>0</v>
      </c>
      <c r="O659" s="449">
        <f t="shared" si="11"/>
        <v>0</v>
      </c>
    </row>
    <row r="660" spans="1:15" ht="12.75" customHeight="1">
      <c r="A660" s="398"/>
      <c r="B660" s="398"/>
      <c r="C660" s="398"/>
      <c r="D660" s="398" t="s">
        <v>993</v>
      </c>
      <c r="E660" s="399">
        <v>80000</v>
      </c>
      <c r="F660" s="399">
        <v>0</v>
      </c>
      <c r="G660" s="400">
        <v>0</v>
      </c>
      <c r="H660" s="400">
        <v>0</v>
      </c>
      <c r="I660" s="404">
        <v>0</v>
      </c>
      <c r="J660" s="404">
        <v>0</v>
      </c>
      <c r="K660" s="404">
        <v>0</v>
      </c>
      <c r="L660" s="404">
        <v>0</v>
      </c>
      <c r="M660" s="405">
        <v>0</v>
      </c>
      <c r="N660" s="399">
        <v>0</v>
      </c>
      <c r="O660" s="449">
        <f t="shared" si="11"/>
        <v>0</v>
      </c>
    </row>
    <row r="661" spans="1:15" ht="12.75" customHeight="1">
      <c r="A661" s="395" t="s">
        <v>342</v>
      </c>
      <c r="B661" s="395" t="s">
        <v>132</v>
      </c>
      <c r="C661" s="395" t="s">
        <v>748</v>
      </c>
      <c r="D661" s="395" t="s">
        <v>70</v>
      </c>
      <c r="E661" s="396">
        <v>25533</v>
      </c>
      <c r="F661" s="396">
        <v>41458</v>
      </c>
      <c r="G661" s="397">
        <v>29950</v>
      </c>
      <c r="H661" s="397">
        <v>0</v>
      </c>
      <c r="I661" s="402">
        <v>0</v>
      </c>
      <c r="J661" s="402">
        <v>0</v>
      </c>
      <c r="K661" s="402">
        <v>0</v>
      </c>
      <c r="L661" s="402">
        <v>0</v>
      </c>
      <c r="M661" s="403">
        <v>0</v>
      </c>
      <c r="N661" s="396">
        <v>0</v>
      </c>
      <c r="O661" s="449">
        <f t="shared" si="11"/>
        <v>0</v>
      </c>
    </row>
    <row r="662" spans="1:15" ht="12.75" customHeight="1">
      <c r="A662" s="395" t="s">
        <v>342</v>
      </c>
      <c r="B662" s="395" t="s">
        <v>132</v>
      </c>
      <c r="C662" s="395" t="s">
        <v>31</v>
      </c>
      <c r="D662" s="395" t="s">
        <v>70</v>
      </c>
      <c r="E662" s="396">
        <v>0</v>
      </c>
      <c r="F662" s="396">
        <v>0</v>
      </c>
      <c r="G662" s="397">
        <v>0</v>
      </c>
      <c r="H662" s="397">
        <v>60865</v>
      </c>
      <c r="I662" s="402">
        <v>100000</v>
      </c>
      <c r="J662" s="402">
        <v>50000</v>
      </c>
      <c r="K662" s="402">
        <v>50000</v>
      </c>
      <c r="L662" s="402">
        <v>50000</v>
      </c>
      <c r="M662" s="403">
        <v>50000</v>
      </c>
      <c r="N662" s="396">
        <v>300000</v>
      </c>
      <c r="O662" s="449">
        <f t="shared" si="11"/>
        <v>300000</v>
      </c>
    </row>
    <row r="663" spans="1:15" ht="12.75" customHeight="1">
      <c r="A663" s="395" t="s">
        <v>342</v>
      </c>
      <c r="B663" s="395" t="s">
        <v>132</v>
      </c>
      <c r="C663" s="395" t="s">
        <v>774</v>
      </c>
      <c r="D663" s="395" t="s">
        <v>70</v>
      </c>
      <c r="E663" s="396">
        <v>0</v>
      </c>
      <c r="F663" s="396">
        <v>0</v>
      </c>
      <c r="G663" s="397">
        <v>0</v>
      </c>
      <c r="H663" s="397">
        <v>0</v>
      </c>
      <c r="I663" s="402">
        <v>0</v>
      </c>
      <c r="J663" s="402">
        <v>0</v>
      </c>
      <c r="K663" s="402">
        <v>0</v>
      </c>
      <c r="L663" s="402">
        <v>0</v>
      </c>
      <c r="M663" s="403">
        <v>0</v>
      </c>
      <c r="N663" s="396">
        <v>0</v>
      </c>
      <c r="O663" s="449">
        <f t="shared" si="11"/>
        <v>0</v>
      </c>
    </row>
    <row r="664" spans="1:15" ht="12.75" customHeight="1">
      <c r="A664" s="395" t="s">
        <v>342</v>
      </c>
      <c r="B664" s="395" t="s">
        <v>132</v>
      </c>
      <c r="C664" s="395" t="s">
        <v>780</v>
      </c>
      <c r="D664" s="395" t="s">
        <v>70</v>
      </c>
      <c r="E664" s="396">
        <v>4417.55</v>
      </c>
      <c r="F664" s="396">
        <v>2997.55</v>
      </c>
      <c r="G664" s="397">
        <v>5050.09</v>
      </c>
      <c r="H664" s="397">
        <v>0</v>
      </c>
      <c r="I664" s="402">
        <v>0</v>
      </c>
      <c r="J664" s="402">
        <v>0</v>
      </c>
      <c r="K664" s="402">
        <v>0</v>
      </c>
      <c r="L664" s="402">
        <v>0</v>
      </c>
      <c r="M664" s="403">
        <v>0</v>
      </c>
      <c r="N664" s="396">
        <v>0</v>
      </c>
      <c r="O664" s="449">
        <f t="shared" si="11"/>
        <v>0</v>
      </c>
    </row>
    <row r="665" spans="1:15" ht="12.75" customHeight="1">
      <c r="A665" s="395" t="s">
        <v>342</v>
      </c>
      <c r="B665" s="395" t="s">
        <v>132</v>
      </c>
      <c r="C665" s="395" t="s">
        <v>785</v>
      </c>
      <c r="D665" s="395" t="s">
        <v>70</v>
      </c>
      <c r="E665" s="396">
        <v>50</v>
      </c>
      <c r="F665" s="396">
        <v>0</v>
      </c>
      <c r="G665" s="397">
        <v>0</v>
      </c>
      <c r="H665" s="397">
        <v>0</v>
      </c>
      <c r="I665" s="402">
        <v>0</v>
      </c>
      <c r="J665" s="402">
        <v>0</v>
      </c>
      <c r="K665" s="402">
        <v>0</v>
      </c>
      <c r="L665" s="402">
        <v>0</v>
      </c>
      <c r="M665" s="403">
        <v>0</v>
      </c>
      <c r="N665" s="396">
        <v>0</v>
      </c>
      <c r="O665" s="449">
        <f t="shared" si="11"/>
        <v>0</v>
      </c>
    </row>
    <row r="666" spans="1:15" ht="12.75" customHeight="1">
      <c r="A666" s="398"/>
      <c r="B666" s="398"/>
      <c r="C666" s="398"/>
      <c r="D666" s="398" t="s">
        <v>994</v>
      </c>
      <c r="E666" s="399">
        <v>30000.55</v>
      </c>
      <c r="F666" s="399">
        <v>44455.55</v>
      </c>
      <c r="G666" s="400">
        <v>35000.089999999997</v>
      </c>
      <c r="H666" s="400">
        <v>60865</v>
      </c>
      <c r="I666" s="404">
        <v>100000</v>
      </c>
      <c r="J666" s="404">
        <v>50000</v>
      </c>
      <c r="K666" s="404">
        <v>50000</v>
      </c>
      <c r="L666" s="404">
        <v>50000</v>
      </c>
      <c r="M666" s="405">
        <v>50000</v>
      </c>
      <c r="N666" s="399">
        <v>300000</v>
      </c>
      <c r="O666" s="449">
        <f t="shared" si="11"/>
        <v>300000</v>
      </c>
    </row>
    <row r="667" spans="1:15" ht="12.75" customHeight="1">
      <c r="A667" s="395" t="s">
        <v>342</v>
      </c>
      <c r="B667" s="395" t="s">
        <v>116</v>
      </c>
      <c r="C667" s="395" t="s">
        <v>748</v>
      </c>
      <c r="D667" s="395" t="s">
        <v>34</v>
      </c>
      <c r="E667" s="396">
        <v>9342.7199999999993</v>
      </c>
      <c r="F667" s="396">
        <v>20391.28</v>
      </c>
      <c r="G667" s="397">
        <v>39015</v>
      </c>
      <c r="H667" s="397">
        <v>0</v>
      </c>
      <c r="I667" s="402">
        <v>0</v>
      </c>
      <c r="J667" s="402">
        <v>0</v>
      </c>
      <c r="K667" s="402">
        <v>0</v>
      </c>
      <c r="L667" s="402">
        <v>0</v>
      </c>
      <c r="M667" s="403">
        <v>0</v>
      </c>
      <c r="N667" s="396">
        <v>0</v>
      </c>
      <c r="O667" s="449">
        <f t="shared" si="11"/>
        <v>0</v>
      </c>
    </row>
    <row r="668" spans="1:15" ht="12.75" customHeight="1">
      <c r="A668" s="395" t="s">
        <v>342</v>
      </c>
      <c r="B668" s="395" t="s">
        <v>116</v>
      </c>
      <c r="C668" s="395" t="s">
        <v>31</v>
      </c>
      <c r="D668" s="395" t="s">
        <v>34</v>
      </c>
      <c r="E668" s="396">
        <v>0</v>
      </c>
      <c r="F668" s="396">
        <v>0</v>
      </c>
      <c r="G668" s="397">
        <v>0</v>
      </c>
      <c r="H668" s="397">
        <v>73055</v>
      </c>
      <c r="I668" s="402">
        <v>90000</v>
      </c>
      <c r="J668" s="402">
        <v>105000</v>
      </c>
      <c r="K668" s="402">
        <v>85000</v>
      </c>
      <c r="L668" s="402">
        <v>115000</v>
      </c>
      <c r="M668" s="403">
        <v>130000</v>
      </c>
      <c r="N668" s="396">
        <v>525000</v>
      </c>
      <c r="O668" s="449">
        <f t="shared" si="11"/>
        <v>525000</v>
      </c>
    </row>
    <row r="669" spans="1:15" ht="12.75" customHeight="1">
      <c r="A669" s="395" t="s">
        <v>342</v>
      </c>
      <c r="B669" s="395" t="s">
        <v>116</v>
      </c>
      <c r="C669" s="395" t="s">
        <v>774</v>
      </c>
      <c r="D669" s="395" t="s">
        <v>34</v>
      </c>
      <c r="E669" s="396">
        <v>0</v>
      </c>
      <c r="F669" s="396">
        <v>0</v>
      </c>
      <c r="G669" s="397">
        <v>0</v>
      </c>
      <c r="H669" s="397">
        <v>0</v>
      </c>
      <c r="I669" s="402">
        <v>0</v>
      </c>
      <c r="J669" s="402">
        <v>0</v>
      </c>
      <c r="K669" s="402">
        <v>0</v>
      </c>
      <c r="L669" s="402">
        <v>0</v>
      </c>
      <c r="M669" s="403">
        <v>0</v>
      </c>
      <c r="N669" s="396">
        <v>0</v>
      </c>
      <c r="O669" s="449">
        <f t="shared" si="11"/>
        <v>0</v>
      </c>
    </row>
    <row r="670" spans="1:15" ht="12.75" customHeight="1">
      <c r="A670" s="395" t="s">
        <v>342</v>
      </c>
      <c r="B670" s="395" t="s">
        <v>116</v>
      </c>
      <c r="C670" s="395" t="s">
        <v>775</v>
      </c>
      <c r="D670" s="395" t="s">
        <v>34</v>
      </c>
      <c r="E670" s="396">
        <v>12652.8</v>
      </c>
      <c r="F670" s="396">
        <v>14332.97</v>
      </c>
      <c r="G670" s="397">
        <v>20229.59</v>
      </c>
      <c r="H670" s="397">
        <v>0</v>
      </c>
      <c r="I670" s="402">
        <v>0</v>
      </c>
      <c r="J670" s="402">
        <v>0</v>
      </c>
      <c r="K670" s="402">
        <v>0</v>
      </c>
      <c r="L670" s="402">
        <v>0</v>
      </c>
      <c r="M670" s="403">
        <v>0</v>
      </c>
      <c r="N670" s="396">
        <v>0</v>
      </c>
      <c r="O670" s="449">
        <f t="shared" si="11"/>
        <v>0</v>
      </c>
    </row>
    <row r="671" spans="1:15" ht="12.75" customHeight="1">
      <c r="A671" s="395" t="s">
        <v>342</v>
      </c>
      <c r="B671" s="395" t="s">
        <v>116</v>
      </c>
      <c r="C671" s="395" t="s">
        <v>780</v>
      </c>
      <c r="D671" s="395" t="s">
        <v>34</v>
      </c>
      <c r="E671" s="396">
        <v>7306.04</v>
      </c>
      <c r="F671" s="396">
        <v>8388.67</v>
      </c>
      <c r="G671" s="397">
        <v>1761.48</v>
      </c>
      <c r="H671" s="397">
        <v>0</v>
      </c>
      <c r="I671" s="402">
        <v>0</v>
      </c>
      <c r="J671" s="402">
        <v>0</v>
      </c>
      <c r="K671" s="402">
        <v>0</v>
      </c>
      <c r="L671" s="402">
        <v>0</v>
      </c>
      <c r="M671" s="403">
        <v>0</v>
      </c>
      <c r="N671" s="396">
        <v>0</v>
      </c>
      <c r="O671" s="449">
        <f t="shared" si="11"/>
        <v>0</v>
      </c>
    </row>
    <row r="672" spans="1:15" ht="12.75" customHeight="1">
      <c r="A672" s="395" t="s">
        <v>342</v>
      </c>
      <c r="B672" s="395" t="s">
        <v>116</v>
      </c>
      <c r="C672" s="395" t="s">
        <v>785</v>
      </c>
      <c r="D672" s="395" t="s">
        <v>34</v>
      </c>
      <c r="E672" s="396">
        <v>329</v>
      </c>
      <c r="F672" s="396">
        <v>0</v>
      </c>
      <c r="G672" s="397">
        <v>0</v>
      </c>
      <c r="H672" s="397">
        <v>0</v>
      </c>
      <c r="I672" s="402">
        <v>0</v>
      </c>
      <c r="J672" s="402">
        <v>0</v>
      </c>
      <c r="K672" s="402">
        <v>0</v>
      </c>
      <c r="L672" s="402">
        <v>0</v>
      </c>
      <c r="M672" s="403">
        <v>0</v>
      </c>
      <c r="N672" s="396">
        <v>0</v>
      </c>
      <c r="O672" s="449">
        <f t="shared" si="11"/>
        <v>0</v>
      </c>
    </row>
    <row r="673" spans="1:15" ht="12.75" customHeight="1">
      <c r="A673" s="395" t="s">
        <v>342</v>
      </c>
      <c r="B673" s="395" t="s">
        <v>116</v>
      </c>
      <c r="C673" s="395" t="s">
        <v>792</v>
      </c>
      <c r="D673" s="395" t="s">
        <v>34</v>
      </c>
      <c r="E673" s="396">
        <v>849.5</v>
      </c>
      <c r="F673" s="396">
        <v>0</v>
      </c>
      <c r="G673" s="397">
        <v>0</v>
      </c>
      <c r="H673" s="397">
        <v>0</v>
      </c>
      <c r="I673" s="402">
        <v>0</v>
      </c>
      <c r="J673" s="402">
        <v>0</v>
      </c>
      <c r="K673" s="402">
        <v>0</v>
      </c>
      <c r="L673" s="402">
        <v>0</v>
      </c>
      <c r="M673" s="403">
        <v>0</v>
      </c>
      <c r="N673" s="396">
        <v>0</v>
      </c>
      <c r="O673" s="449">
        <f t="shared" si="11"/>
        <v>0</v>
      </c>
    </row>
    <row r="674" spans="1:15" ht="12.75" customHeight="1">
      <c r="A674" s="395" t="s">
        <v>342</v>
      </c>
      <c r="B674" s="395" t="s">
        <v>553</v>
      </c>
      <c r="C674" s="395" t="s">
        <v>748</v>
      </c>
      <c r="D674" s="395" t="s">
        <v>34</v>
      </c>
      <c r="E674" s="396">
        <v>12901.86</v>
      </c>
      <c r="F674" s="396">
        <v>11429.14</v>
      </c>
      <c r="G674" s="397">
        <v>0</v>
      </c>
      <c r="H674" s="397">
        <v>0</v>
      </c>
      <c r="I674" s="402">
        <v>0</v>
      </c>
      <c r="J674" s="402">
        <v>0</v>
      </c>
      <c r="K674" s="402">
        <v>0</v>
      </c>
      <c r="L674" s="402">
        <v>0</v>
      </c>
      <c r="M674" s="403">
        <v>0</v>
      </c>
      <c r="N674" s="396">
        <v>0</v>
      </c>
      <c r="O674" s="449">
        <f t="shared" si="11"/>
        <v>0</v>
      </c>
    </row>
    <row r="675" spans="1:15" ht="12.75" customHeight="1">
      <c r="A675" s="395" t="s">
        <v>342</v>
      </c>
      <c r="B675" s="395" t="s">
        <v>553</v>
      </c>
      <c r="C675" s="395" t="s">
        <v>31</v>
      </c>
      <c r="D675" s="395" t="s">
        <v>34</v>
      </c>
      <c r="E675" s="396">
        <v>0</v>
      </c>
      <c r="F675" s="396">
        <v>0</v>
      </c>
      <c r="G675" s="397">
        <v>0</v>
      </c>
      <c r="H675" s="397">
        <v>0</v>
      </c>
      <c r="I675" s="402">
        <v>0</v>
      </c>
      <c r="J675" s="402">
        <v>0</v>
      </c>
      <c r="K675" s="402">
        <v>0</v>
      </c>
      <c r="L675" s="402">
        <v>0</v>
      </c>
      <c r="M675" s="403">
        <v>0</v>
      </c>
      <c r="N675" s="396">
        <v>0</v>
      </c>
      <c r="O675" s="449">
        <f t="shared" si="11"/>
        <v>0</v>
      </c>
    </row>
    <row r="676" spans="1:15" ht="12.75" customHeight="1">
      <c r="A676" s="395" t="s">
        <v>342</v>
      </c>
      <c r="B676" s="395" t="s">
        <v>553</v>
      </c>
      <c r="C676" s="395" t="s">
        <v>775</v>
      </c>
      <c r="D676" s="395" t="s">
        <v>34</v>
      </c>
      <c r="E676" s="396">
        <v>2544.48</v>
      </c>
      <c r="F676" s="396">
        <v>0</v>
      </c>
      <c r="G676" s="397">
        <v>0</v>
      </c>
      <c r="H676" s="397">
        <v>0</v>
      </c>
      <c r="I676" s="402">
        <v>0</v>
      </c>
      <c r="J676" s="402">
        <v>0</v>
      </c>
      <c r="K676" s="402">
        <v>0</v>
      </c>
      <c r="L676" s="402">
        <v>0</v>
      </c>
      <c r="M676" s="403">
        <v>0</v>
      </c>
      <c r="N676" s="396">
        <v>0</v>
      </c>
      <c r="O676" s="449">
        <f t="shared" si="11"/>
        <v>0</v>
      </c>
    </row>
    <row r="677" spans="1:15" ht="12.75" customHeight="1">
      <c r="A677" s="395" t="s">
        <v>342</v>
      </c>
      <c r="B677" s="395" t="s">
        <v>553</v>
      </c>
      <c r="C677" s="395" t="s">
        <v>780</v>
      </c>
      <c r="D677" s="395" t="s">
        <v>34</v>
      </c>
      <c r="E677" s="396">
        <v>1928.34</v>
      </c>
      <c r="F677" s="396">
        <v>0</v>
      </c>
      <c r="G677" s="397">
        <v>0</v>
      </c>
      <c r="H677" s="397">
        <v>0</v>
      </c>
      <c r="I677" s="402">
        <v>0</v>
      </c>
      <c r="J677" s="402">
        <v>0</v>
      </c>
      <c r="K677" s="402">
        <v>0</v>
      </c>
      <c r="L677" s="402">
        <v>0</v>
      </c>
      <c r="M677" s="403">
        <v>0</v>
      </c>
      <c r="N677" s="396">
        <v>0</v>
      </c>
      <c r="O677" s="449">
        <f t="shared" si="11"/>
        <v>0</v>
      </c>
    </row>
    <row r="678" spans="1:15" ht="12.75" customHeight="1">
      <c r="A678" s="395" t="s">
        <v>342</v>
      </c>
      <c r="B678" s="395" t="s">
        <v>553</v>
      </c>
      <c r="C678" s="395" t="s">
        <v>792</v>
      </c>
      <c r="D678" s="395" t="s">
        <v>34</v>
      </c>
      <c r="E678" s="396">
        <v>0</v>
      </c>
      <c r="F678" s="396">
        <v>11197</v>
      </c>
      <c r="G678" s="397">
        <v>0</v>
      </c>
      <c r="H678" s="397">
        <v>0</v>
      </c>
      <c r="I678" s="402">
        <v>0</v>
      </c>
      <c r="J678" s="402">
        <v>0</v>
      </c>
      <c r="K678" s="402">
        <v>0</v>
      </c>
      <c r="L678" s="402">
        <v>0</v>
      </c>
      <c r="M678" s="403">
        <v>0</v>
      </c>
      <c r="N678" s="396">
        <v>0</v>
      </c>
      <c r="O678" s="449">
        <f t="shared" si="11"/>
        <v>0</v>
      </c>
    </row>
    <row r="679" spans="1:15" ht="12.75" customHeight="1">
      <c r="A679" s="395" t="s">
        <v>342</v>
      </c>
      <c r="B679" s="395" t="s">
        <v>33</v>
      </c>
      <c r="C679" s="395" t="s">
        <v>748</v>
      </c>
      <c r="D679" s="395" t="s">
        <v>34</v>
      </c>
      <c r="E679" s="396">
        <v>13350</v>
      </c>
      <c r="F679" s="396">
        <v>17940</v>
      </c>
      <c r="G679" s="397">
        <v>5630</v>
      </c>
      <c r="H679" s="397">
        <v>0</v>
      </c>
      <c r="I679" s="402">
        <v>0</v>
      </c>
      <c r="J679" s="402">
        <v>0</v>
      </c>
      <c r="K679" s="402">
        <v>0</v>
      </c>
      <c r="L679" s="402">
        <v>0</v>
      </c>
      <c r="M679" s="403">
        <v>0</v>
      </c>
      <c r="N679" s="396">
        <v>0</v>
      </c>
      <c r="O679" s="449">
        <f t="shared" si="11"/>
        <v>0</v>
      </c>
    </row>
    <row r="680" spans="1:15" ht="12.75" customHeight="1">
      <c r="A680" s="395" t="s">
        <v>342</v>
      </c>
      <c r="B680" s="395" t="s">
        <v>33</v>
      </c>
      <c r="C680" s="395" t="s">
        <v>31</v>
      </c>
      <c r="D680" s="395" t="s">
        <v>34</v>
      </c>
      <c r="E680" s="396">
        <v>0</v>
      </c>
      <c r="F680" s="396">
        <v>0</v>
      </c>
      <c r="G680" s="397">
        <v>0</v>
      </c>
      <c r="H680" s="397">
        <v>24870</v>
      </c>
      <c r="I680" s="402">
        <v>20000</v>
      </c>
      <c r="J680" s="402">
        <v>30000</v>
      </c>
      <c r="K680" s="402">
        <v>30000</v>
      </c>
      <c r="L680" s="402">
        <v>30000</v>
      </c>
      <c r="M680" s="403">
        <v>30000</v>
      </c>
      <c r="N680" s="396">
        <v>140000</v>
      </c>
      <c r="O680" s="449">
        <f t="shared" si="11"/>
        <v>140000</v>
      </c>
    </row>
    <row r="681" spans="1:15" ht="12.75" customHeight="1">
      <c r="A681" s="395" t="s">
        <v>342</v>
      </c>
      <c r="B681" s="395" t="s">
        <v>33</v>
      </c>
      <c r="C681" s="395" t="s">
        <v>774</v>
      </c>
      <c r="D681" s="395" t="s">
        <v>34</v>
      </c>
      <c r="E681" s="396">
        <v>0</v>
      </c>
      <c r="F681" s="396">
        <v>0</v>
      </c>
      <c r="G681" s="397">
        <v>0</v>
      </c>
      <c r="H681" s="397">
        <v>0</v>
      </c>
      <c r="I681" s="402">
        <v>0</v>
      </c>
      <c r="J681" s="402">
        <v>0</v>
      </c>
      <c r="K681" s="402">
        <v>0</v>
      </c>
      <c r="L681" s="402">
        <v>0</v>
      </c>
      <c r="M681" s="403">
        <v>0</v>
      </c>
      <c r="N681" s="396">
        <v>0</v>
      </c>
      <c r="O681" s="449">
        <f t="shared" si="11"/>
        <v>0</v>
      </c>
    </row>
    <row r="682" spans="1:15" ht="12.75" customHeight="1">
      <c r="A682" s="395" t="s">
        <v>342</v>
      </c>
      <c r="B682" s="395" t="s">
        <v>33</v>
      </c>
      <c r="C682" s="395" t="s">
        <v>775</v>
      </c>
      <c r="D682" s="395" t="s">
        <v>34</v>
      </c>
      <c r="E682" s="396">
        <v>0</v>
      </c>
      <c r="F682" s="396">
        <v>0</v>
      </c>
      <c r="G682" s="397">
        <v>8934.89</v>
      </c>
      <c r="H682" s="397">
        <v>0</v>
      </c>
      <c r="I682" s="402">
        <v>0</v>
      </c>
      <c r="J682" s="402">
        <v>0</v>
      </c>
      <c r="K682" s="402">
        <v>0</v>
      </c>
      <c r="L682" s="402">
        <v>0</v>
      </c>
      <c r="M682" s="403">
        <v>0</v>
      </c>
      <c r="N682" s="396">
        <v>0</v>
      </c>
      <c r="O682" s="449">
        <f t="shared" si="11"/>
        <v>0</v>
      </c>
    </row>
    <row r="683" spans="1:15" ht="12.75" customHeight="1">
      <c r="A683" s="395" t="s">
        <v>342</v>
      </c>
      <c r="B683" s="395" t="s">
        <v>33</v>
      </c>
      <c r="C683" s="395" t="s">
        <v>780</v>
      </c>
      <c r="D683" s="395" t="s">
        <v>34</v>
      </c>
      <c r="E683" s="396">
        <v>6650</v>
      </c>
      <c r="F683" s="396">
        <v>1011.66</v>
      </c>
      <c r="G683" s="397">
        <v>564.55999999999995</v>
      </c>
      <c r="H683" s="397">
        <v>0</v>
      </c>
      <c r="I683" s="402">
        <v>0</v>
      </c>
      <c r="J683" s="402">
        <v>0</v>
      </c>
      <c r="K683" s="402">
        <v>0</v>
      </c>
      <c r="L683" s="402">
        <v>0</v>
      </c>
      <c r="M683" s="403">
        <v>0</v>
      </c>
      <c r="N683" s="396">
        <v>0</v>
      </c>
      <c r="O683" s="449">
        <f t="shared" si="11"/>
        <v>0</v>
      </c>
    </row>
    <row r="684" spans="1:15" ht="12.75" customHeight="1">
      <c r="A684" s="398"/>
      <c r="B684" s="398"/>
      <c r="C684" s="398"/>
      <c r="D684" s="398" t="s">
        <v>995</v>
      </c>
      <c r="E684" s="399">
        <v>67854.740000000005</v>
      </c>
      <c r="F684" s="399">
        <v>84690.72</v>
      </c>
      <c r="G684" s="400">
        <v>76135.520000000004</v>
      </c>
      <c r="H684" s="400">
        <v>97925</v>
      </c>
      <c r="I684" s="404">
        <v>110000</v>
      </c>
      <c r="J684" s="404">
        <v>135000</v>
      </c>
      <c r="K684" s="404">
        <v>115000</v>
      </c>
      <c r="L684" s="404">
        <v>145000</v>
      </c>
      <c r="M684" s="405">
        <v>160000</v>
      </c>
      <c r="N684" s="399">
        <v>665000</v>
      </c>
      <c r="O684" s="449">
        <f t="shared" si="11"/>
        <v>665000</v>
      </c>
    </row>
    <row r="685" spans="1:15" ht="12.75" customHeight="1">
      <c r="A685" s="395" t="s">
        <v>342</v>
      </c>
      <c r="B685" s="395" t="s">
        <v>402</v>
      </c>
      <c r="C685" s="395" t="s">
        <v>748</v>
      </c>
      <c r="D685" s="395" t="s">
        <v>141</v>
      </c>
      <c r="E685" s="396">
        <v>0</v>
      </c>
      <c r="F685" s="396">
        <v>2316.9</v>
      </c>
      <c r="G685" s="397">
        <v>10686.2</v>
      </c>
      <c r="H685" s="397">
        <v>0</v>
      </c>
      <c r="I685" s="402">
        <v>0</v>
      </c>
      <c r="J685" s="402">
        <v>0</v>
      </c>
      <c r="K685" s="402">
        <v>0</v>
      </c>
      <c r="L685" s="402">
        <v>0</v>
      </c>
      <c r="M685" s="403">
        <v>0</v>
      </c>
      <c r="N685" s="396">
        <v>0</v>
      </c>
      <c r="O685" s="449">
        <f t="shared" si="11"/>
        <v>0</v>
      </c>
    </row>
    <row r="686" spans="1:15" ht="12.75" customHeight="1">
      <c r="A686" s="395" t="s">
        <v>342</v>
      </c>
      <c r="B686" s="395" t="s">
        <v>402</v>
      </c>
      <c r="C686" s="395" t="s">
        <v>31</v>
      </c>
      <c r="D686" s="395" t="s">
        <v>141</v>
      </c>
      <c r="E686" s="396">
        <v>0</v>
      </c>
      <c r="F686" s="396">
        <v>0</v>
      </c>
      <c r="G686" s="397">
        <v>0</v>
      </c>
      <c r="H686" s="397">
        <v>25441</v>
      </c>
      <c r="I686" s="402">
        <v>223500</v>
      </c>
      <c r="J686" s="402">
        <v>0</v>
      </c>
      <c r="K686" s="402">
        <v>0</v>
      </c>
      <c r="L686" s="402">
        <v>0</v>
      </c>
      <c r="M686" s="403">
        <v>0</v>
      </c>
      <c r="N686" s="396">
        <v>223500</v>
      </c>
      <c r="O686" s="449">
        <f t="shared" si="11"/>
        <v>223500</v>
      </c>
    </row>
    <row r="687" spans="1:15" ht="12.75" customHeight="1">
      <c r="A687" s="395" t="s">
        <v>342</v>
      </c>
      <c r="B687" s="395" t="s">
        <v>808</v>
      </c>
      <c r="C687" s="395" t="s">
        <v>31</v>
      </c>
      <c r="D687" s="395" t="s">
        <v>141</v>
      </c>
      <c r="E687" s="396">
        <v>0</v>
      </c>
      <c r="F687" s="396">
        <v>0</v>
      </c>
      <c r="G687" s="397">
        <v>0</v>
      </c>
      <c r="H687" s="397">
        <v>0</v>
      </c>
      <c r="I687" s="402">
        <v>126500</v>
      </c>
      <c r="J687" s="402">
        <v>0</v>
      </c>
      <c r="K687" s="402">
        <v>0</v>
      </c>
      <c r="L687" s="402">
        <v>0</v>
      </c>
      <c r="M687" s="403">
        <v>0</v>
      </c>
      <c r="N687" s="396">
        <v>126500</v>
      </c>
      <c r="O687" s="449">
        <f t="shared" si="11"/>
        <v>126500</v>
      </c>
    </row>
    <row r="688" spans="1:15" ht="12.75" customHeight="1">
      <c r="A688" s="398"/>
      <c r="B688" s="398"/>
      <c r="C688" s="398"/>
      <c r="D688" s="398" t="s">
        <v>996</v>
      </c>
      <c r="E688" s="399">
        <v>0</v>
      </c>
      <c r="F688" s="399">
        <v>2316.9</v>
      </c>
      <c r="G688" s="400">
        <v>10686.2</v>
      </c>
      <c r="H688" s="400">
        <v>25441</v>
      </c>
      <c r="I688" s="404">
        <v>350000</v>
      </c>
      <c r="J688" s="404">
        <v>0</v>
      </c>
      <c r="K688" s="404">
        <v>0</v>
      </c>
      <c r="L688" s="404">
        <v>0</v>
      </c>
      <c r="M688" s="405">
        <v>0</v>
      </c>
      <c r="N688" s="399">
        <v>350000</v>
      </c>
      <c r="O688" s="449">
        <f t="shared" si="11"/>
        <v>350000</v>
      </c>
    </row>
    <row r="689" spans="1:15" ht="12.75" customHeight="1">
      <c r="A689" s="395" t="s">
        <v>342</v>
      </c>
      <c r="B689" s="395" t="s">
        <v>125</v>
      </c>
      <c r="C689" s="395" t="s">
        <v>31</v>
      </c>
      <c r="D689" s="395" t="s">
        <v>67</v>
      </c>
      <c r="E689" s="396">
        <v>0</v>
      </c>
      <c r="F689" s="396">
        <v>0</v>
      </c>
      <c r="G689" s="397">
        <v>0</v>
      </c>
      <c r="H689" s="397">
        <v>0</v>
      </c>
      <c r="I689" s="402">
        <v>0</v>
      </c>
      <c r="J689" s="402">
        <v>0</v>
      </c>
      <c r="K689" s="402">
        <v>0</v>
      </c>
      <c r="L689" s="402">
        <v>500000</v>
      </c>
      <c r="M689" s="403">
        <v>0</v>
      </c>
      <c r="N689" s="396">
        <v>500000</v>
      </c>
      <c r="O689" s="449">
        <f t="shared" si="11"/>
        <v>500000</v>
      </c>
    </row>
    <row r="690" spans="1:15" ht="12.75" customHeight="1">
      <c r="A690" s="398"/>
      <c r="B690" s="398"/>
      <c r="C690" s="398"/>
      <c r="D690" s="398" t="s">
        <v>997</v>
      </c>
      <c r="E690" s="399">
        <v>0</v>
      </c>
      <c r="F690" s="399">
        <v>0</v>
      </c>
      <c r="G690" s="400">
        <v>0</v>
      </c>
      <c r="H690" s="400">
        <v>0</v>
      </c>
      <c r="I690" s="404">
        <v>0</v>
      </c>
      <c r="J690" s="404">
        <v>0</v>
      </c>
      <c r="K690" s="404">
        <v>0</v>
      </c>
      <c r="L690" s="404">
        <v>500000</v>
      </c>
      <c r="M690" s="405">
        <v>0</v>
      </c>
      <c r="N690" s="399">
        <v>500000</v>
      </c>
      <c r="O690" s="449">
        <f t="shared" si="11"/>
        <v>500000</v>
      </c>
    </row>
    <row r="691" spans="1:15" ht="12.75" customHeight="1">
      <c r="A691" s="395" t="s">
        <v>342</v>
      </c>
      <c r="B691" s="395" t="s">
        <v>14</v>
      </c>
      <c r="C691" s="395" t="s">
        <v>31</v>
      </c>
      <c r="D691" s="395" t="s">
        <v>25</v>
      </c>
      <c r="E691" s="396">
        <v>0</v>
      </c>
      <c r="F691" s="396">
        <v>0</v>
      </c>
      <c r="G691" s="397">
        <v>0</v>
      </c>
      <c r="H691" s="397">
        <v>0</v>
      </c>
      <c r="I691" s="402">
        <v>0</v>
      </c>
      <c r="J691" s="402">
        <v>0</v>
      </c>
      <c r="K691" s="402">
        <v>350000</v>
      </c>
      <c r="L691" s="402">
        <v>0</v>
      </c>
      <c r="M691" s="403">
        <v>0</v>
      </c>
      <c r="N691" s="396">
        <v>350000</v>
      </c>
      <c r="O691" s="449">
        <f t="shared" si="11"/>
        <v>350000</v>
      </c>
    </row>
    <row r="692" spans="1:15" ht="12.75" customHeight="1">
      <c r="A692" s="398"/>
      <c r="B692" s="398"/>
      <c r="C692" s="398"/>
      <c r="D692" s="398" t="s">
        <v>998</v>
      </c>
      <c r="E692" s="399">
        <v>0</v>
      </c>
      <c r="F692" s="399">
        <v>0</v>
      </c>
      <c r="G692" s="400">
        <v>0</v>
      </c>
      <c r="H692" s="400">
        <v>0</v>
      </c>
      <c r="I692" s="404">
        <v>0</v>
      </c>
      <c r="J692" s="404">
        <v>0</v>
      </c>
      <c r="K692" s="404">
        <v>350000</v>
      </c>
      <c r="L692" s="404">
        <v>0</v>
      </c>
      <c r="M692" s="405">
        <v>0</v>
      </c>
      <c r="N692" s="399">
        <v>350000</v>
      </c>
      <c r="O692" s="449">
        <f t="shared" si="11"/>
        <v>350000</v>
      </c>
    </row>
    <row r="693" spans="1:15" ht="12.75" customHeight="1">
      <c r="A693" s="395" t="s">
        <v>342</v>
      </c>
      <c r="B693" s="395" t="s">
        <v>213</v>
      </c>
      <c r="C693" s="395" t="s">
        <v>748</v>
      </c>
      <c r="D693" s="395" t="s">
        <v>83</v>
      </c>
      <c r="E693" s="396">
        <v>0</v>
      </c>
      <c r="F693" s="396">
        <v>0</v>
      </c>
      <c r="G693" s="397">
        <v>0</v>
      </c>
      <c r="H693" s="397">
        <v>0</v>
      </c>
      <c r="I693" s="402">
        <v>0</v>
      </c>
      <c r="J693" s="402">
        <v>0</v>
      </c>
      <c r="K693" s="402">
        <v>0</v>
      </c>
      <c r="L693" s="402">
        <v>0</v>
      </c>
      <c r="M693" s="403">
        <v>0</v>
      </c>
      <c r="N693" s="396">
        <v>0</v>
      </c>
      <c r="O693" s="449">
        <f t="shared" si="11"/>
        <v>0</v>
      </c>
    </row>
    <row r="694" spans="1:15" ht="12.75" customHeight="1">
      <c r="A694" s="395" t="s">
        <v>342</v>
      </c>
      <c r="B694" s="395" t="s">
        <v>213</v>
      </c>
      <c r="C694" s="395" t="s">
        <v>31</v>
      </c>
      <c r="D694" s="395" t="s">
        <v>83</v>
      </c>
      <c r="E694" s="396">
        <v>0</v>
      </c>
      <c r="F694" s="396">
        <v>0</v>
      </c>
      <c r="G694" s="397">
        <v>0</v>
      </c>
      <c r="H694" s="397">
        <v>14670</v>
      </c>
      <c r="I694" s="402">
        <v>300000</v>
      </c>
      <c r="J694" s="402">
        <v>0</v>
      </c>
      <c r="K694" s="402">
        <v>0</v>
      </c>
      <c r="L694" s="402">
        <v>0</v>
      </c>
      <c r="M694" s="403">
        <v>0</v>
      </c>
      <c r="N694" s="396">
        <v>300000</v>
      </c>
      <c r="O694" s="449">
        <f t="shared" si="11"/>
        <v>300000</v>
      </c>
    </row>
    <row r="695" spans="1:15" ht="12.75" customHeight="1">
      <c r="A695" s="395" t="s">
        <v>342</v>
      </c>
      <c r="B695" s="395" t="s">
        <v>495</v>
      </c>
      <c r="C695" s="395" t="s">
        <v>31</v>
      </c>
      <c r="D695" s="395" t="s">
        <v>83</v>
      </c>
      <c r="E695" s="396">
        <v>0</v>
      </c>
      <c r="F695" s="396">
        <v>0</v>
      </c>
      <c r="G695" s="397">
        <v>0</v>
      </c>
      <c r="H695" s="397">
        <v>43350</v>
      </c>
      <c r="I695" s="402">
        <v>0</v>
      </c>
      <c r="J695" s="402">
        <v>0</v>
      </c>
      <c r="K695" s="402">
        <v>0</v>
      </c>
      <c r="L695" s="402">
        <v>0</v>
      </c>
      <c r="M695" s="403">
        <v>0</v>
      </c>
      <c r="N695" s="396">
        <v>0</v>
      </c>
      <c r="O695" s="449">
        <f t="shared" si="11"/>
        <v>0</v>
      </c>
    </row>
    <row r="696" spans="1:15" ht="12.75" customHeight="1">
      <c r="A696" s="395" t="s">
        <v>342</v>
      </c>
      <c r="B696" s="395" t="s">
        <v>405</v>
      </c>
      <c r="C696" s="395" t="s">
        <v>748</v>
      </c>
      <c r="D696" s="395" t="s">
        <v>83</v>
      </c>
      <c r="E696" s="396">
        <v>0</v>
      </c>
      <c r="F696" s="396">
        <v>0</v>
      </c>
      <c r="G696" s="397">
        <v>0</v>
      </c>
      <c r="H696" s="397">
        <v>0</v>
      </c>
      <c r="I696" s="402">
        <v>0</v>
      </c>
      <c r="J696" s="402">
        <v>0</v>
      </c>
      <c r="K696" s="402">
        <v>0</v>
      </c>
      <c r="L696" s="402">
        <v>0</v>
      </c>
      <c r="M696" s="403">
        <v>0</v>
      </c>
      <c r="N696" s="396">
        <v>0</v>
      </c>
      <c r="O696" s="449">
        <f t="shared" si="11"/>
        <v>0</v>
      </c>
    </row>
    <row r="697" spans="1:15" ht="12.75" customHeight="1">
      <c r="A697" s="395" t="s">
        <v>342</v>
      </c>
      <c r="B697" s="395" t="s">
        <v>405</v>
      </c>
      <c r="C697" s="395" t="s">
        <v>31</v>
      </c>
      <c r="D697" s="395" t="s">
        <v>83</v>
      </c>
      <c r="E697" s="396">
        <v>0</v>
      </c>
      <c r="F697" s="396">
        <v>0</v>
      </c>
      <c r="G697" s="397">
        <v>0</v>
      </c>
      <c r="H697" s="397">
        <v>44780</v>
      </c>
      <c r="I697" s="402">
        <v>0</v>
      </c>
      <c r="J697" s="402">
        <v>0</v>
      </c>
      <c r="K697" s="402">
        <v>0</v>
      </c>
      <c r="L697" s="402">
        <v>0</v>
      </c>
      <c r="M697" s="403">
        <v>0</v>
      </c>
      <c r="N697" s="396">
        <v>0</v>
      </c>
      <c r="O697" s="449">
        <f t="shared" si="11"/>
        <v>0</v>
      </c>
    </row>
    <row r="698" spans="1:15" ht="12.75" customHeight="1">
      <c r="A698" s="398"/>
      <c r="B698" s="398"/>
      <c r="C698" s="398"/>
      <c r="D698" s="398" t="s">
        <v>999</v>
      </c>
      <c r="E698" s="399">
        <v>0</v>
      </c>
      <c r="F698" s="399">
        <v>0</v>
      </c>
      <c r="G698" s="400">
        <v>0</v>
      </c>
      <c r="H698" s="400">
        <v>102800</v>
      </c>
      <c r="I698" s="404">
        <v>300000</v>
      </c>
      <c r="J698" s="404">
        <v>0</v>
      </c>
      <c r="K698" s="404">
        <v>0</v>
      </c>
      <c r="L698" s="404">
        <v>0</v>
      </c>
      <c r="M698" s="405">
        <v>0</v>
      </c>
      <c r="N698" s="399">
        <v>300000</v>
      </c>
      <c r="O698" s="449">
        <f t="shared" si="11"/>
        <v>300000</v>
      </c>
    </row>
    <row r="699" spans="1:15" ht="12.75" customHeight="1">
      <c r="A699" s="395" t="s">
        <v>342</v>
      </c>
      <c r="B699" s="395" t="s">
        <v>76</v>
      </c>
      <c r="C699" s="395" t="s">
        <v>748</v>
      </c>
      <c r="D699" s="395" t="s">
        <v>725</v>
      </c>
      <c r="E699" s="396">
        <v>388385.43</v>
      </c>
      <c r="F699" s="396">
        <v>327374.05</v>
      </c>
      <c r="G699" s="397">
        <v>16435.73</v>
      </c>
      <c r="H699" s="397">
        <v>0</v>
      </c>
      <c r="I699" s="402">
        <v>0</v>
      </c>
      <c r="J699" s="402">
        <v>0</v>
      </c>
      <c r="K699" s="402">
        <v>0</v>
      </c>
      <c r="L699" s="402">
        <v>0</v>
      </c>
      <c r="M699" s="403">
        <v>0</v>
      </c>
      <c r="N699" s="396">
        <v>0</v>
      </c>
      <c r="O699" s="449">
        <f t="shared" si="11"/>
        <v>0</v>
      </c>
    </row>
    <row r="700" spans="1:15" ht="12.75" customHeight="1">
      <c r="A700" s="395" t="s">
        <v>342</v>
      </c>
      <c r="B700" s="395" t="s">
        <v>76</v>
      </c>
      <c r="C700" s="395" t="s">
        <v>31</v>
      </c>
      <c r="D700" s="395" t="s">
        <v>725</v>
      </c>
      <c r="E700" s="396">
        <v>0</v>
      </c>
      <c r="F700" s="396">
        <v>0</v>
      </c>
      <c r="G700" s="397">
        <v>0</v>
      </c>
      <c r="H700" s="397">
        <v>327102</v>
      </c>
      <c r="I700" s="402">
        <v>281000</v>
      </c>
      <c r="J700" s="402">
        <v>206000</v>
      </c>
      <c r="K700" s="402">
        <v>496000</v>
      </c>
      <c r="L700" s="402">
        <v>481000</v>
      </c>
      <c r="M700" s="403">
        <v>1253400</v>
      </c>
      <c r="N700" s="396">
        <v>2717400</v>
      </c>
      <c r="O700" s="449">
        <f t="shared" si="11"/>
        <v>2717400</v>
      </c>
    </row>
    <row r="701" spans="1:15" ht="12.75" customHeight="1">
      <c r="A701" s="395" t="s">
        <v>342</v>
      </c>
      <c r="B701" s="395" t="s">
        <v>76</v>
      </c>
      <c r="C701" s="395" t="s">
        <v>774</v>
      </c>
      <c r="D701" s="395" t="s">
        <v>725</v>
      </c>
      <c r="E701" s="396">
        <v>3550</v>
      </c>
      <c r="F701" s="396">
        <v>0</v>
      </c>
      <c r="G701" s="397">
        <v>0</v>
      </c>
      <c r="H701" s="397">
        <v>0</v>
      </c>
      <c r="I701" s="402">
        <v>0</v>
      </c>
      <c r="J701" s="402">
        <v>0</v>
      </c>
      <c r="K701" s="402">
        <v>0</v>
      </c>
      <c r="L701" s="402">
        <v>0</v>
      </c>
      <c r="M701" s="403">
        <v>0</v>
      </c>
      <c r="N701" s="396">
        <v>0</v>
      </c>
      <c r="O701" s="449">
        <f t="shared" si="11"/>
        <v>0</v>
      </c>
    </row>
    <row r="702" spans="1:15" ht="12.75" customHeight="1">
      <c r="A702" s="395" t="s">
        <v>342</v>
      </c>
      <c r="B702" s="395" t="s">
        <v>76</v>
      </c>
      <c r="C702" s="395" t="s">
        <v>775</v>
      </c>
      <c r="D702" s="395" t="s">
        <v>725</v>
      </c>
      <c r="E702" s="396">
        <v>42999.4</v>
      </c>
      <c r="F702" s="396">
        <v>3213.74</v>
      </c>
      <c r="G702" s="397">
        <v>66172.17</v>
      </c>
      <c r="H702" s="397">
        <v>0</v>
      </c>
      <c r="I702" s="402">
        <v>0</v>
      </c>
      <c r="J702" s="402">
        <v>0</v>
      </c>
      <c r="K702" s="402">
        <v>0</v>
      </c>
      <c r="L702" s="402">
        <v>0</v>
      </c>
      <c r="M702" s="403">
        <v>0</v>
      </c>
      <c r="N702" s="396">
        <v>0</v>
      </c>
      <c r="O702" s="449">
        <f t="shared" si="11"/>
        <v>0</v>
      </c>
    </row>
    <row r="703" spans="1:15" ht="12.75" customHeight="1">
      <c r="A703" s="395" t="s">
        <v>342</v>
      </c>
      <c r="B703" s="395" t="s">
        <v>76</v>
      </c>
      <c r="C703" s="395" t="s">
        <v>780</v>
      </c>
      <c r="D703" s="395" t="s">
        <v>725</v>
      </c>
      <c r="E703" s="396">
        <v>-373.8</v>
      </c>
      <c r="F703" s="396">
        <v>12405.49</v>
      </c>
      <c r="G703" s="397">
        <v>35504.17</v>
      </c>
      <c r="H703" s="397">
        <v>0</v>
      </c>
      <c r="I703" s="402">
        <v>0</v>
      </c>
      <c r="J703" s="402">
        <v>0</v>
      </c>
      <c r="K703" s="402">
        <v>0</v>
      </c>
      <c r="L703" s="402">
        <v>0</v>
      </c>
      <c r="M703" s="403">
        <v>0</v>
      </c>
      <c r="N703" s="396">
        <v>0</v>
      </c>
      <c r="O703" s="449">
        <f t="shared" si="11"/>
        <v>0</v>
      </c>
    </row>
    <row r="704" spans="1:15" ht="12.75" customHeight="1">
      <c r="A704" s="395" t="s">
        <v>342</v>
      </c>
      <c r="B704" s="395" t="s">
        <v>76</v>
      </c>
      <c r="C704" s="395" t="s">
        <v>790</v>
      </c>
      <c r="D704" s="395" t="s">
        <v>725</v>
      </c>
      <c r="E704" s="396">
        <v>25.49</v>
      </c>
      <c r="F704" s="396">
        <v>0</v>
      </c>
      <c r="G704" s="397">
        <v>641.57000000000005</v>
      </c>
      <c r="H704" s="397">
        <v>0</v>
      </c>
      <c r="I704" s="402">
        <v>0</v>
      </c>
      <c r="J704" s="402">
        <v>0</v>
      </c>
      <c r="K704" s="402">
        <v>0</v>
      </c>
      <c r="L704" s="402">
        <v>0</v>
      </c>
      <c r="M704" s="403">
        <v>0</v>
      </c>
      <c r="N704" s="396">
        <v>0</v>
      </c>
      <c r="O704" s="449">
        <f t="shared" si="11"/>
        <v>0</v>
      </c>
    </row>
    <row r="705" spans="1:15" ht="12.75" customHeight="1">
      <c r="A705" s="395" t="s">
        <v>342</v>
      </c>
      <c r="B705" s="395" t="s">
        <v>76</v>
      </c>
      <c r="C705" s="395" t="s">
        <v>792</v>
      </c>
      <c r="D705" s="395" t="s">
        <v>725</v>
      </c>
      <c r="E705" s="396">
        <v>1.29</v>
      </c>
      <c r="F705" s="396">
        <v>0</v>
      </c>
      <c r="G705" s="397">
        <v>0</v>
      </c>
      <c r="H705" s="397">
        <v>0</v>
      </c>
      <c r="I705" s="402">
        <v>0</v>
      </c>
      <c r="J705" s="402">
        <v>0</v>
      </c>
      <c r="K705" s="402">
        <v>0</v>
      </c>
      <c r="L705" s="402">
        <v>0</v>
      </c>
      <c r="M705" s="403">
        <v>0</v>
      </c>
      <c r="N705" s="396">
        <v>0</v>
      </c>
      <c r="O705" s="449">
        <f t="shared" si="11"/>
        <v>0</v>
      </c>
    </row>
    <row r="706" spans="1:15" ht="12.75" customHeight="1">
      <c r="A706" s="395" t="s">
        <v>342</v>
      </c>
      <c r="B706" s="395" t="s">
        <v>228</v>
      </c>
      <c r="C706" s="395" t="s">
        <v>748</v>
      </c>
      <c r="D706" s="395" t="s">
        <v>725</v>
      </c>
      <c r="E706" s="396">
        <v>0</v>
      </c>
      <c r="F706" s="396">
        <v>119782</v>
      </c>
      <c r="G706" s="397">
        <v>7068</v>
      </c>
      <c r="H706" s="397">
        <v>0</v>
      </c>
      <c r="I706" s="402">
        <v>0</v>
      </c>
      <c r="J706" s="402">
        <v>0</v>
      </c>
      <c r="K706" s="402">
        <v>0</v>
      </c>
      <c r="L706" s="402">
        <v>0</v>
      </c>
      <c r="M706" s="403">
        <v>0</v>
      </c>
      <c r="N706" s="396">
        <v>0</v>
      </c>
      <c r="O706" s="449">
        <f t="shared" si="11"/>
        <v>0</v>
      </c>
    </row>
    <row r="707" spans="1:15" ht="12.75" customHeight="1">
      <c r="A707" s="395" t="s">
        <v>342</v>
      </c>
      <c r="B707" s="395" t="s">
        <v>228</v>
      </c>
      <c r="C707" s="395" t="s">
        <v>31</v>
      </c>
      <c r="D707" s="395" t="s">
        <v>725</v>
      </c>
      <c r="E707" s="396">
        <v>0</v>
      </c>
      <c r="F707" s="396">
        <v>0</v>
      </c>
      <c r="G707" s="397">
        <v>0</v>
      </c>
      <c r="H707" s="397">
        <v>5000</v>
      </c>
      <c r="I707" s="402">
        <v>30000</v>
      </c>
      <c r="J707" s="402">
        <v>30000</v>
      </c>
      <c r="K707" s="402">
        <v>210000</v>
      </c>
      <c r="L707" s="402">
        <v>30000</v>
      </c>
      <c r="M707" s="403">
        <v>30000</v>
      </c>
      <c r="N707" s="396">
        <v>330000</v>
      </c>
      <c r="O707" s="449">
        <f t="shared" ref="O707:O770" si="12">M707+L707+K707+J707+I707</f>
        <v>330000</v>
      </c>
    </row>
    <row r="708" spans="1:15" ht="12.75" customHeight="1">
      <c r="A708" s="395" t="s">
        <v>342</v>
      </c>
      <c r="B708" s="395" t="s">
        <v>228</v>
      </c>
      <c r="C708" s="395" t="s">
        <v>780</v>
      </c>
      <c r="D708" s="395" t="s">
        <v>725</v>
      </c>
      <c r="E708" s="396">
        <v>0</v>
      </c>
      <c r="F708" s="396">
        <v>635.77</v>
      </c>
      <c r="G708" s="397">
        <v>0</v>
      </c>
      <c r="H708" s="397">
        <v>0</v>
      </c>
      <c r="I708" s="402">
        <v>0</v>
      </c>
      <c r="J708" s="402">
        <v>0</v>
      </c>
      <c r="K708" s="402">
        <v>0</v>
      </c>
      <c r="L708" s="402">
        <v>0</v>
      </c>
      <c r="M708" s="403">
        <v>0</v>
      </c>
      <c r="N708" s="396">
        <v>0</v>
      </c>
      <c r="O708" s="449">
        <f t="shared" si="12"/>
        <v>0</v>
      </c>
    </row>
    <row r="709" spans="1:15" ht="12.75" customHeight="1">
      <c r="A709" s="395" t="s">
        <v>342</v>
      </c>
      <c r="B709" s="395" t="s">
        <v>579</v>
      </c>
      <c r="C709" s="395" t="s">
        <v>748</v>
      </c>
      <c r="D709" s="395" t="s">
        <v>725</v>
      </c>
      <c r="E709" s="396">
        <v>42142</v>
      </c>
      <c r="F709" s="396">
        <v>52215</v>
      </c>
      <c r="G709" s="397">
        <v>0</v>
      </c>
      <c r="H709" s="397">
        <v>0</v>
      </c>
      <c r="I709" s="402">
        <v>0</v>
      </c>
      <c r="J709" s="402">
        <v>0</v>
      </c>
      <c r="K709" s="402">
        <v>0</v>
      </c>
      <c r="L709" s="402">
        <v>0</v>
      </c>
      <c r="M709" s="403">
        <v>0</v>
      </c>
      <c r="N709" s="396">
        <v>0</v>
      </c>
      <c r="O709" s="449">
        <f t="shared" si="12"/>
        <v>0</v>
      </c>
    </row>
    <row r="710" spans="1:15" ht="12.75" customHeight="1">
      <c r="A710" s="395" t="s">
        <v>342</v>
      </c>
      <c r="B710" s="395" t="s">
        <v>579</v>
      </c>
      <c r="C710" s="395" t="s">
        <v>31</v>
      </c>
      <c r="D710" s="395" t="s">
        <v>725</v>
      </c>
      <c r="E710" s="396">
        <v>0</v>
      </c>
      <c r="F710" s="396">
        <v>0</v>
      </c>
      <c r="G710" s="397">
        <v>0</v>
      </c>
      <c r="H710" s="397">
        <v>0</v>
      </c>
      <c r="I710" s="402">
        <v>0</v>
      </c>
      <c r="J710" s="402">
        <v>0</v>
      </c>
      <c r="K710" s="402">
        <v>0</v>
      </c>
      <c r="L710" s="402">
        <v>0</v>
      </c>
      <c r="M710" s="403">
        <v>0</v>
      </c>
      <c r="N710" s="396">
        <v>0</v>
      </c>
      <c r="O710" s="449">
        <f t="shared" si="12"/>
        <v>0</v>
      </c>
    </row>
    <row r="711" spans="1:15" ht="12.75" customHeight="1">
      <c r="A711" s="395" t="s">
        <v>342</v>
      </c>
      <c r="B711" s="395" t="s">
        <v>579</v>
      </c>
      <c r="C711" s="395" t="s">
        <v>775</v>
      </c>
      <c r="D711" s="395" t="s">
        <v>725</v>
      </c>
      <c r="E711" s="396">
        <v>0</v>
      </c>
      <c r="F711" s="396">
        <v>3535</v>
      </c>
      <c r="G711" s="397">
        <v>0</v>
      </c>
      <c r="H711" s="397">
        <v>0</v>
      </c>
      <c r="I711" s="402">
        <v>0</v>
      </c>
      <c r="J711" s="402">
        <v>0</v>
      </c>
      <c r="K711" s="402">
        <v>0</v>
      </c>
      <c r="L711" s="402">
        <v>0</v>
      </c>
      <c r="M711" s="403">
        <v>0</v>
      </c>
      <c r="N711" s="396">
        <v>0</v>
      </c>
      <c r="O711" s="449">
        <f t="shared" si="12"/>
        <v>0</v>
      </c>
    </row>
    <row r="712" spans="1:15" ht="12.75" customHeight="1">
      <c r="A712" s="395" t="s">
        <v>342</v>
      </c>
      <c r="B712" s="395" t="s">
        <v>579</v>
      </c>
      <c r="C712" s="395" t="s">
        <v>780</v>
      </c>
      <c r="D712" s="395" t="s">
        <v>725</v>
      </c>
      <c r="E712" s="396">
        <v>15034.96</v>
      </c>
      <c r="F712" s="396">
        <v>1389.89</v>
      </c>
      <c r="G712" s="397">
        <v>0</v>
      </c>
      <c r="H712" s="397">
        <v>0</v>
      </c>
      <c r="I712" s="402">
        <v>0</v>
      </c>
      <c r="J712" s="402">
        <v>0</v>
      </c>
      <c r="K712" s="402">
        <v>0</v>
      </c>
      <c r="L712" s="402">
        <v>0</v>
      </c>
      <c r="M712" s="403">
        <v>0</v>
      </c>
      <c r="N712" s="396">
        <v>0</v>
      </c>
      <c r="O712" s="449">
        <f t="shared" si="12"/>
        <v>0</v>
      </c>
    </row>
    <row r="713" spans="1:15" ht="12.75" customHeight="1">
      <c r="A713" s="395" t="s">
        <v>342</v>
      </c>
      <c r="B713" s="395" t="s">
        <v>831</v>
      </c>
      <c r="C713" s="395" t="s">
        <v>748</v>
      </c>
      <c r="D713" s="395" t="s">
        <v>725</v>
      </c>
      <c r="E713" s="396">
        <v>35495</v>
      </c>
      <c r="F713" s="396">
        <v>0</v>
      </c>
      <c r="G713" s="397">
        <v>0</v>
      </c>
      <c r="H713" s="397">
        <v>0</v>
      </c>
      <c r="I713" s="402">
        <v>0</v>
      </c>
      <c r="J713" s="402">
        <v>0</v>
      </c>
      <c r="K713" s="402">
        <v>0</v>
      </c>
      <c r="L713" s="402">
        <v>0</v>
      </c>
      <c r="M713" s="403">
        <v>0</v>
      </c>
      <c r="N713" s="396">
        <v>0</v>
      </c>
      <c r="O713" s="449">
        <f t="shared" si="12"/>
        <v>0</v>
      </c>
    </row>
    <row r="714" spans="1:15" ht="12.75" customHeight="1">
      <c r="A714" s="395" t="s">
        <v>342</v>
      </c>
      <c r="B714" s="395" t="s">
        <v>831</v>
      </c>
      <c r="C714" s="395" t="s">
        <v>31</v>
      </c>
      <c r="D714" s="395" t="s">
        <v>725</v>
      </c>
      <c r="E714" s="396">
        <v>0</v>
      </c>
      <c r="F714" s="396">
        <v>0</v>
      </c>
      <c r="G714" s="397">
        <v>0</v>
      </c>
      <c r="H714" s="397">
        <v>0</v>
      </c>
      <c r="I714" s="402">
        <v>0</v>
      </c>
      <c r="J714" s="402">
        <v>0</v>
      </c>
      <c r="K714" s="402">
        <v>0</v>
      </c>
      <c r="L714" s="402">
        <v>0</v>
      </c>
      <c r="M714" s="403">
        <v>0</v>
      </c>
      <c r="N714" s="396">
        <v>0</v>
      </c>
      <c r="O714" s="449">
        <f t="shared" si="12"/>
        <v>0</v>
      </c>
    </row>
    <row r="715" spans="1:15" ht="12.75" customHeight="1">
      <c r="A715" s="395" t="s">
        <v>342</v>
      </c>
      <c r="B715" s="395" t="s">
        <v>580</v>
      </c>
      <c r="C715" s="395" t="s">
        <v>748</v>
      </c>
      <c r="D715" s="395" t="s">
        <v>725</v>
      </c>
      <c r="E715" s="396">
        <v>0</v>
      </c>
      <c r="F715" s="396">
        <v>31840.45</v>
      </c>
      <c r="G715" s="397">
        <v>0</v>
      </c>
      <c r="H715" s="397">
        <v>0</v>
      </c>
      <c r="I715" s="402">
        <v>0</v>
      </c>
      <c r="J715" s="402">
        <v>0</v>
      </c>
      <c r="K715" s="402">
        <v>0</v>
      </c>
      <c r="L715" s="402">
        <v>0</v>
      </c>
      <c r="M715" s="403">
        <v>0</v>
      </c>
      <c r="N715" s="396">
        <v>0</v>
      </c>
      <c r="O715" s="449">
        <f t="shared" si="12"/>
        <v>0</v>
      </c>
    </row>
    <row r="716" spans="1:15" ht="12.75" customHeight="1">
      <c r="A716" s="395" t="s">
        <v>342</v>
      </c>
      <c r="B716" s="395" t="s">
        <v>580</v>
      </c>
      <c r="C716" s="395" t="s">
        <v>31</v>
      </c>
      <c r="D716" s="395" t="s">
        <v>725</v>
      </c>
      <c r="E716" s="396">
        <v>0</v>
      </c>
      <c r="F716" s="396">
        <v>0</v>
      </c>
      <c r="G716" s="397">
        <v>0</v>
      </c>
      <c r="H716" s="397">
        <v>0</v>
      </c>
      <c r="I716" s="402">
        <v>0</v>
      </c>
      <c r="J716" s="402">
        <v>0</v>
      </c>
      <c r="K716" s="402">
        <v>0</v>
      </c>
      <c r="L716" s="402">
        <v>0</v>
      </c>
      <c r="M716" s="403">
        <v>0</v>
      </c>
      <c r="N716" s="396">
        <v>0</v>
      </c>
      <c r="O716" s="449">
        <f t="shared" si="12"/>
        <v>0</v>
      </c>
    </row>
    <row r="717" spans="1:15" ht="12.75" customHeight="1">
      <c r="A717" s="398"/>
      <c r="B717" s="398"/>
      <c r="C717" s="398"/>
      <c r="D717" s="398" t="s">
        <v>1000</v>
      </c>
      <c r="E717" s="399">
        <v>527259.77</v>
      </c>
      <c r="F717" s="399">
        <v>552391.39</v>
      </c>
      <c r="G717" s="400">
        <v>125821.64</v>
      </c>
      <c r="H717" s="400">
        <v>332102</v>
      </c>
      <c r="I717" s="404">
        <v>311000</v>
      </c>
      <c r="J717" s="404">
        <v>236000</v>
      </c>
      <c r="K717" s="404">
        <v>706000</v>
      </c>
      <c r="L717" s="404">
        <v>511000</v>
      </c>
      <c r="M717" s="405">
        <v>1283400</v>
      </c>
      <c r="N717" s="399">
        <v>3047400</v>
      </c>
      <c r="O717" s="449">
        <f t="shared" si="12"/>
        <v>3047400</v>
      </c>
    </row>
    <row r="718" spans="1:15" ht="12.75" customHeight="1">
      <c r="A718" s="395" t="s">
        <v>342</v>
      </c>
      <c r="B718" s="395" t="s">
        <v>229</v>
      </c>
      <c r="C718" s="395" t="s">
        <v>31</v>
      </c>
      <c r="D718" s="395" t="s">
        <v>117</v>
      </c>
      <c r="E718" s="396">
        <v>0</v>
      </c>
      <c r="F718" s="396">
        <v>0</v>
      </c>
      <c r="G718" s="397">
        <v>0</v>
      </c>
      <c r="H718" s="397">
        <v>0</v>
      </c>
      <c r="I718" s="402">
        <v>20000</v>
      </c>
      <c r="J718" s="402">
        <v>0</v>
      </c>
      <c r="K718" s="402">
        <v>0</v>
      </c>
      <c r="L718" s="402">
        <v>0</v>
      </c>
      <c r="M718" s="403">
        <v>0</v>
      </c>
      <c r="N718" s="396">
        <v>20000</v>
      </c>
      <c r="O718" s="449">
        <f t="shared" si="12"/>
        <v>20000</v>
      </c>
    </row>
    <row r="719" spans="1:15" ht="12.75" customHeight="1">
      <c r="A719" s="398"/>
      <c r="B719" s="398"/>
      <c r="C719" s="398"/>
      <c r="D719" s="398" t="s">
        <v>835</v>
      </c>
      <c r="E719" s="399">
        <v>0</v>
      </c>
      <c r="F719" s="399">
        <v>0</v>
      </c>
      <c r="G719" s="400">
        <v>0</v>
      </c>
      <c r="H719" s="400">
        <v>0</v>
      </c>
      <c r="I719" s="404">
        <v>20000</v>
      </c>
      <c r="J719" s="404">
        <v>0</v>
      </c>
      <c r="K719" s="404">
        <v>0</v>
      </c>
      <c r="L719" s="404">
        <v>0</v>
      </c>
      <c r="M719" s="405">
        <v>0</v>
      </c>
      <c r="N719" s="399">
        <v>20000</v>
      </c>
      <c r="O719" s="449">
        <f t="shared" si="12"/>
        <v>20000</v>
      </c>
    </row>
    <row r="720" spans="1:15" ht="12.75" customHeight="1">
      <c r="A720" s="395" t="s">
        <v>342</v>
      </c>
      <c r="B720" s="395" t="s">
        <v>48</v>
      </c>
      <c r="C720" s="395" t="s">
        <v>748</v>
      </c>
      <c r="D720" s="395" t="s">
        <v>114</v>
      </c>
      <c r="E720" s="396">
        <v>0</v>
      </c>
      <c r="F720" s="396">
        <v>0</v>
      </c>
      <c r="G720" s="397">
        <v>57600</v>
      </c>
      <c r="H720" s="397">
        <v>0</v>
      </c>
      <c r="I720" s="402">
        <v>0</v>
      </c>
      <c r="J720" s="402">
        <v>0</v>
      </c>
      <c r="K720" s="402">
        <v>0</v>
      </c>
      <c r="L720" s="402">
        <v>0</v>
      </c>
      <c r="M720" s="403">
        <v>0</v>
      </c>
      <c r="N720" s="396">
        <v>0</v>
      </c>
      <c r="O720" s="449">
        <f t="shared" si="12"/>
        <v>0</v>
      </c>
    </row>
    <row r="721" spans="1:15" ht="12.75" customHeight="1">
      <c r="A721" s="395" t="s">
        <v>342</v>
      </c>
      <c r="B721" s="395" t="s">
        <v>48</v>
      </c>
      <c r="C721" s="395" t="s">
        <v>31</v>
      </c>
      <c r="D721" s="395" t="s">
        <v>114</v>
      </c>
      <c r="E721" s="396">
        <v>0</v>
      </c>
      <c r="F721" s="396">
        <v>0</v>
      </c>
      <c r="G721" s="397">
        <v>0</v>
      </c>
      <c r="H721" s="397">
        <v>175300</v>
      </c>
      <c r="I721" s="402">
        <v>0</v>
      </c>
      <c r="J721" s="402">
        <v>55000</v>
      </c>
      <c r="K721" s="402">
        <v>60000</v>
      </c>
      <c r="L721" s="402">
        <v>0</v>
      </c>
      <c r="M721" s="403">
        <v>0</v>
      </c>
      <c r="N721" s="396">
        <v>115000</v>
      </c>
      <c r="O721" s="449">
        <f t="shared" si="12"/>
        <v>115000</v>
      </c>
    </row>
    <row r="722" spans="1:15" ht="12.75" customHeight="1">
      <c r="A722" s="395" t="s">
        <v>342</v>
      </c>
      <c r="B722" s="395" t="s">
        <v>48</v>
      </c>
      <c r="C722" s="395" t="s">
        <v>774</v>
      </c>
      <c r="D722" s="395" t="s">
        <v>114</v>
      </c>
      <c r="E722" s="396">
        <v>0</v>
      </c>
      <c r="F722" s="396">
        <v>0</v>
      </c>
      <c r="G722" s="397">
        <v>83100.25</v>
      </c>
      <c r="H722" s="397">
        <v>0</v>
      </c>
      <c r="I722" s="402">
        <v>0</v>
      </c>
      <c r="J722" s="402">
        <v>0</v>
      </c>
      <c r="K722" s="402">
        <v>0</v>
      </c>
      <c r="L722" s="402">
        <v>0</v>
      </c>
      <c r="M722" s="403">
        <v>0</v>
      </c>
      <c r="N722" s="396">
        <v>0</v>
      </c>
      <c r="O722" s="449">
        <f t="shared" si="12"/>
        <v>0</v>
      </c>
    </row>
    <row r="723" spans="1:15" ht="12.75" customHeight="1">
      <c r="A723" s="395" t="s">
        <v>342</v>
      </c>
      <c r="B723" s="395" t="s">
        <v>48</v>
      </c>
      <c r="C723" s="395" t="s">
        <v>775</v>
      </c>
      <c r="D723" s="395" t="s">
        <v>114</v>
      </c>
      <c r="E723" s="396">
        <v>0</v>
      </c>
      <c r="F723" s="396">
        <v>0</v>
      </c>
      <c r="G723" s="397">
        <v>5643</v>
      </c>
      <c r="H723" s="397">
        <v>0</v>
      </c>
      <c r="I723" s="402">
        <v>0</v>
      </c>
      <c r="J723" s="402">
        <v>0</v>
      </c>
      <c r="K723" s="402">
        <v>0</v>
      </c>
      <c r="L723" s="402">
        <v>0</v>
      </c>
      <c r="M723" s="403">
        <v>0</v>
      </c>
      <c r="N723" s="396">
        <v>0</v>
      </c>
      <c r="O723" s="449">
        <f t="shared" si="12"/>
        <v>0</v>
      </c>
    </row>
    <row r="724" spans="1:15" ht="12.75" customHeight="1">
      <c r="A724" s="395" t="s">
        <v>342</v>
      </c>
      <c r="B724" s="395" t="s">
        <v>48</v>
      </c>
      <c r="C724" s="395" t="s">
        <v>777</v>
      </c>
      <c r="D724" s="395" t="s">
        <v>114</v>
      </c>
      <c r="E724" s="396">
        <v>0</v>
      </c>
      <c r="F724" s="396">
        <v>0</v>
      </c>
      <c r="G724" s="397">
        <v>0</v>
      </c>
      <c r="H724" s="397">
        <v>0</v>
      </c>
      <c r="I724" s="402">
        <v>0</v>
      </c>
      <c r="J724" s="402">
        <v>0</v>
      </c>
      <c r="K724" s="402">
        <v>0</v>
      </c>
      <c r="L724" s="402">
        <v>0</v>
      </c>
      <c r="M724" s="403">
        <v>0</v>
      </c>
      <c r="N724" s="396">
        <v>0</v>
      </c>
      <c r="O724" s="449">
        <f t="shared" si="12"/>
        <v>0</v>
      </c>
    </row>
    <row r="725" spans="1:15" ht="12.75" customHeight="1">
      <c r="A725" s="395" t="s">
        <v>342</v>
      </c>
      <c r="B725" s="395" t="s">
        <v>48</v>
      </c>
      <c r="C725" s="395" t="s">
        <v>796</v>
      </c>
      <c r="D725" s="395" t="s">
        <v>114</v>
      </c>
      <c r="E725" s="396">
        <v>0</v>
      </c>
      <c r="F725" s="396">
        <v>0</v>
      </c>
      <c r="G725" s="397">
        <v>48064</v>
      </c>
      <c r="H725" s="397">
        <v>0</v>
      </c>
      <c r="I725" s="402">
        <v>0</v>
      </c>
      <c r="J725" s="402">
        <v>0</v>
      </c>
      <c r="K725" s="402">
        <v>0</v>
      </c>
      <c r="L725" s="402">
        <v>0</v>
      </c>
      <c r="M725" s="403">
        <v>0</v>
      </c>
      <c r="N725" s="396">
        <v>0</v>
      </c>
      <c r="O725" s="449">
        <f t="shared" si="12"/>
        <v>0</v>
      </c>
    </row>
    <row r="726" spans="1:15" ht="12.75" customHeight="1">
      <c r="A726" s="398"/>
      <c r="B726" s="398"/>
      <c r="C726" s="398"/>
      <c r="D726" s="398" t="s">
        <v>1001</v>
      </c>
      <c r="E726" s="399">
        <v>0</v>
      </c>
      <c r="F726" s="399">
        <v>0</v>
      </c>
      <c r="G726" s="400">
        <v>194407.25</v>
      </c>
      <c r="H726" s="400">
        <v>175300</v>
      </c>
      <c r="I726" s="404">
        <v>0</v>
      </c>
      <c r="J726" s="404">
        <v>55000</v>
      </c>
      <c r="K726" s="404">
        <v>60000</v>
      </c>
      <c r="L726" s="404">
        <v>0</v>
      </c>
      <c r="M726" s="405">
        <v>0</v>
      </c>
      <c r="N726" s="399">
        <v>115000</v>
      </c>
      <c r="O726" s="449">
        <f t="shared" si="12"/>
        <v>115000</v>
      </c>
    </row>
    <row r="727" spans="1:15" ht="12.75" customHeight="1">
      <c r="A727" s="395" t="s">
        <v>342</v>
      </c>
      <c r="B727" s="395" t="s">
        <v>98</v>
      </c>
      <c r="C727" s="395" t="s">
        <v>748</v>
      </c>
      <c r="D727" s="395" t="s">
        <v>700</v>
      </c>
      <c r="E727" s="396">
        <v>30025</v>
      </c>
      <c r="F727" s="396">
        <v>54521</v>
      </c>
      <c r="G727" s="397">
        <v>78739</v>
      </c>
      <c r="H727" s="397">
        <v>0</v>
      </c>
      <c r="I727" s="402">
        <v>0</v>
      </c>
      <c r="J727" s="402">
        <v>0</v>
      </c>
      <c r="K727" s="402">
        <v>0</v>
      </c>
      <c r="L727" s="402">
        <v>0</v>
      </c>
      <c r="M727" s="403">
        <v>0</v>
      </c>
      <c r="N727" s="396">
        <v>0</v>
      </c>
      <c r="O727" s="449">
        <f t="shared" si="12"/>
        <v>0</v>
      </c>
    </row>
    <row r="728" spans="1:15" ht="12.75" customHeight="1">
      <c r="A728" s="395" t="s">
        <v>342</v>
      </c>
      <c r="B728" s="395" t="s">
        <v>98</v>
      </c>
      <c r="C728" s="395" t="s">
        <v>31</v>
      </c>
      <c r="D728" s="395" t="s">
        <v>700</v>
      </c>
      <c r="E728" s="396">
        <v>0</v>
      </c>
      <c r="F728" s="396">
        <v>4440</v>
      </c>
      <c r="G728" s="397">
        <v>0</v>
      </c>
      <c r="H728" s="397">
        <v>98870</v>
      </c>
      <c r="I728" s="402">
        <v>100000</v>
      </c>
      <c r="J728" s="402">
        <v>250000</v>
      </c>
      <c r="K728" s="402">
        <v>250000</v>
      </c>
      <c r="L728" s="402">
        <v>250000</v>
      </c>
      <c r="M728" s="403">
        <v>250000</v>
      </c>
      <c r="N728" s="396">
        <v>1100000</v>
      </c>
      <c r="O728" s="449">
        <f t="shared" si="12"/>
        <v>1100000</v>
      </c>
    </row>
    <row r="729" spans="1:15" ht="12.75" customHeight="1">
      <c r="A729" s="395" t="s">
        <v>342</v>
      </c>
      <c r="B729" s="395" t="s">
        <v>98</v>
      </c>
      <c r="C729" s="395" t="s">
        <v>780</v>
      </c>
      <c r="D729" s="395" t="s">
        <v>700</v>
      </c>
      <c r="E729" s="396">
        <v>0</v>
      </c>
      <c r="F729" s="396">
        <v>0</v>
      </c>
      <c r="G729" s="397">
        <v>118.28</v>
      </c>
      <c r="H729" s="397">
        <v>0</v>
      </c>
      <c r="I729" s="402">
        <v>0</v>
      </c>
      <c r="J729" s="402">
        <v>0</v>
      </c>
      <c r="K729" s="402">
        <v>0</v>
      </c>
      <c r="L729" s="402">
        <v>0</v>
      </c>
      <c r="M729" s="403">
        <v>0</v>
      </c>
      <c r="N729" s="396">
        <v>0</v>
      </c>
      <c r="O729" s="449">
        <f t="shared" si="12"/>
        <v>0</v>
      </c>
    </row>
    <row r="730" spans="1:15" ht="12.75" customHeight="1">
      <c r="A730" s="395" t="s">
        <v>342</v>
      </c>
      <c r="B730" s="395" t="s">
        <v>98</v>
      </c>
      <c r="C730" s="395" t="s">
        <v>785</v>
      </c>
      <c r="D730" s="395" t="s">
        <v>700</v>
      </c>
      <c r="E730" s="396">
        <v>0</v>
      </c>
      <c r="F730" s="396">
        <v>1869.7</v>
      </c>
      <c r="G730" s="397">
        <v>0</v>
      </c>
      <c r="H730" s="397">
        <v>0</v>
      </c>
      <c r="I730" s="402">
        <v>0</v>
      </c>
      <c r="J730" s="402">
        <v>0</v>
      </c>
      <c r="K730" s="402">
        <v>0</v>
      </c>
      <c r="L730" s="402">
        <v>0</v>
      </c>
      <c r="M730" s="403">
        <v>0</v>
      </c>
      <c r="N730" s="396">
        <v>0</v>
      </c>
      <c r="O730" s="449">
        <f t="shared" si="12"/>
        <v>0</v>
      </c>
    </row>
    <row r="731" spans="1:15" ht="12.75" customHeight="1">
      <c r="A731" s="395" t="s">
        <v>342</v>
      </c>
      <c r="B731" s="395" t="s">
        <v>234</v>
      </c>
      <c r="C731" s="395" t="s">
        <v>31</v>
      </c>
      <c r="D731" s="395" t="s">
        <v>700</v>
      </c>
      <c r="E731" s="396">
        <v>0</v>
      </c>
      <c r="F731" s="396">
        <v>0</v>
      </c>
      <c r="G731" s="397">
        <v>0</v>
      </c>
      <c r="H731" s="397">
        <v>0</v>
      </c>
      <c r="I731" s="402">
        <v>205000</v>
      </c>
      <c r="J731" s="402">
        <v>210000</v>
      </c>
      <c r="K731" s="402">
        <v>200000</v>
      </c>
      <c r="L731" s="402">
        <v>200000</v>
      </c>
      <c r="M731" s="403">
        <v>0</v>
      </c>
      <c r="N731" s="396">
        <v>815000</v>
      </c>
      <c r="O731" s="449">
        <f t="shared" si="12"/>
        <v>815000</v>
      </c>
    </row>
    <row r="732" spans="1:15" ht="12.75" customHeight="1">
      <c r="A732" s="395" t="s">
        <v>342</v>
      </c>
      <c r="B732" s="395" t="s">
        <v>581</v>
      </c>
      <c r="C732" s="395" t="s">
        <v>748</v>
      </c>
      <c r="D732" s="395" t="s">
        <v>700</v>
      </c>
      <c r="E732" s="396">
        <v>25000</v>
      </c>
      <c r="F732" s="396">
        <v>25000</v>
      </c>
      <c r="G732" s="397">
        <v>0</v>
      </c>
      <c r="H732" s="397">
        <v>0</v>
      </c>
      <c r="I732" s="402">
        <v>0</v>
      </c>
      <c r="J732" s="402">
        <v>0</v>
      </c>
      <c r="K732" s="402">
        <v>0</v>
      </c>
      <c r="L732" s="402">
        <v>0</v>
      </c>
      <c r="M732" s="403">
        <v>0</v>
      </c>
      <c r="N732" s="396">
        <v>0</v>
      </c>
      <c r="O732" s="449">
        <f t="shared" si="12"/>
        <v>0</v>
      </c>
    </row>
    <row r="733" spans="1:15" ht="12.75" customHeight="1">
      <c r="A733" s="395" t="s">
        <v>342</v>
      </c>
      <c r="B733" s="395" t="s">
        <v>581</v>
      </c>
      <c r="C733" s="395" t="s">
        <v>31</v>
      </c>
      <c r="D733" s="395" t="s">
        <v>700</v>
      </c>
      <c r="E733" s="396">
        <v>0</v>
      </c>
      <c r="F733" s="396">
        <v>0</v>
      </c>
      <c r="G733" s="397">
        <v>0</v>
      </c>
      <c r="H733" s="397">
        <v>0</v>
      </c>
      <c r="I733" s="402">
        <v>0</v>
      </c>
      <c r="J733" s="402">
        <v>0</v>
      </c>
      <c r="K733" s="402">
        <v>0</v>
      </c>
      <c r="L733" s="402">
        <v>0</v>
      </c>
      <c r="M733" s="403">
        <v>0</v>
      </c>
      <c r="N733" s="396">
        <v>0</v>
      </c>
      <c r="O733" s="449">
        <f t="shared" si="12"/>
        <v>0</v>
      </c>
    </row>
    <row r="734" spans="1:15" ht="12.75" customHeight="1">
      <c r="A734" s="398"/>
      <c r="B734" s="398"/>
      <c r="C734" s="398"/>
      <c r="D734" s="398" t="s">
        <v>1002</v>
      </c>
      <c r="E734" s="399">
        <v>55025</v>
      </c>
      <c r="F734" s="399">
        <v>85830.7</v>
      </c>
      <c r="G734" s="400">
        <v>78857.279999999999</v>
      </c>
      <c r="H734" s="400">
        <v>98870</v>
      </c>
      <c r="I734" s="404">
        <v>305000</v>
      </c>
      <c r="J734" s="404">
        <v>460000</v>
      </c>
      <c r="K734" s="404">
        <v>450000</v>
      </c>
      <c r="L734" s="404">
        <v>450000</v>
      </c>
      <c r="M734" s="405">
        <v>250000</v>
      </c>
      <c r="N734" s="399">
        <v>1915000</v>
      </c>
      <c r="O734" s="449">
        <f t="shared" si="12"/>
        <v>1915000</v>
      </c>
    </row>
    <row r="735" spans="1:15" ht="12.75" customHeight="1">
      <c r="A735" s="395" t="s">
        <v>342</v>
      </c>
      <c r="B735" s="395" t="s">
        <v>42</v>
      </c>
      <c r="C735" s="395" t="s">
        <v>748</v>
      </c>
      <c r="D735" s="395" t="s">
        <v>706</v>
      </c>
      <c r="E735" s="396">
        <v>1095</v>
      </c>
      <c r="F735" s="396">
        <v>17045.88</v>
      </c>
      <c r="G735" s="397">
        <v>875</v>
      </c>
      <c r="H735" s="397">
        <v>0</v>
      </c>
      <c r="I735" s="402">
        <v>0</v>
      </c>
      <c r="J735" s="402">
        <v>0</v>
      </c>
      <c r="K735" s="402">
        <v>0</v>
      </c>
      <c r="L735" s="402">
        <v>0</v>
      </c>
      <c r="M735" s="403">
        <v>0</v>
      </c>
      <c r="N735" s="396">
        <v>0</v>
      </c>
      <c r="O735" s="449">
        <f t="shared" si="12"/>
        <v>0</v>
      </c>
    </row>
    <row r="736" spans="1:15" ht="12.75" customHeight="1">
      <c r="A736" s="395" t="s">
        <v>342</v>
      </c>
      <c r="B736" s="395" t="s">
        <v>42</v>
      </c>
      <c r="C736" s="395" t="s">
        <v>31</v>
      </c>
      <c r="D736" s="395" t="s">
        <v>706</v>
      </c>
      <c r="E736" s="396">
        <v>579.36</v>
      </c>
      <c r="F736" s="396">
        <v>0</v>
      </c>
      <c r="G736" s="397">
        <v>0</v>
      </c>
      <c r="H736" s="397">
        <v>60250</v>
      </c>
      <c r="I736" s="402">
        <v>70000</v>
      </c>
      <c r="J736" s="402">
        <v>70000</v>
      </c>
      <c r="K736" s="402">
        <v>70000</v>
      </c>
      <c r="L736" s="402">
        <v>70000</v>
      </c>
      <c r="M736" s="403">
        <v>70000</v>
      </c>
      <c r="N736" s="396">
        <v>350000</v>
      </c>
      <c r="O736" s="449">
        <f t="shared" si="12"/>
        <v>350000</v>
      </c>
    </row>
    <row r="737" spans="1:15" ht="12.75" customHeight="1">
      <c r="A737" s="395" t="s">
        <v>342</v>
      </c>
      <c r="B737" s="395" t="s">
        <v>42</v>
      </c>
      <c r="C737" s="395" t="s">
        <v>780</v>
      </c>
      <c r="D737" s="395" t="s">
        <v>706</v>
      </c>
      <c r="E737" s="396">
        <v>290</v>
      </c>
      <c r="F737" s="396">
        <v>15025.46</v>
      </c>
      <c r="G737" s="397">
        <v>0</v>
      </c>
      <c r="H737" s="397">
        <v>0</v>
      </c>
      <c r="I737" s="402">
        <v>0</v>
      </c>
      <c r="J737" s="402">
        <v>0</v>
      </c>
      <c r="K737" s="402">
        <v>0</v>
      </c>
      <c r="L737" s="402">
        <v>0</v>
      </c>
      <c r="M737" s="403">
        <v>0</v>
      </c>
      <c r="N737" s="396">
        <v>0</v>
      </c>
      <c r="O737" s="449">
        <f t="shared" si="12"/>
        <v>0</v>
      </c>
    </row>
    <row r="738" spans="1:15" ht="12.75" customHeight="1">
      <c r="A738" s="395" t="s">
        <v>342</v>
      </c>
      <c r="B738" s="395" t="s">
        <v>42</v>
      </c>
      <c r="C738" s="395" t="s">
        <v>790</v>
      </c>
      <c r="D738" s="395" t="s">
        <v>706</v>
      </c>
      <c r="E738" s="396">
        <v>2089.9</v>
      </c>
      <c r="F738" s="396">
        <v>0</v>
      </c>
      <c r="G738" s="397">
        <v>0</v>
      </c>
      <c r="H738" s="397">
        <v>0</v>
      </c>
      <c r="I738" s="402">
        <v>0</v>
      </c>
      <c r="J738" s="402">
        <v>0</v>
      </c>
      <c r="K738" s="402">
        <v>0</v>
      </c>
      <c r="L738" s="402">
        <v>0</v>
      </c>
      <c r="M738" s="403">
        <v>0</v>
      </c>
      <c r="N738" s="396">
        <v>0</v>
      </c>
      <c r="O738" s="449">
        <f t="shared" si="12"/>
        <v>0</v>
      </c>
    </row>
    <row r="739" spans="1:15" ht="12.75" customHeight="1">
      <c r="A739" s="395" t="s">
        <v>342</v>
      </c>
      <c r="B739" s="395" t="s">
        <v>582</v>
      </c>
      <c r="C739" s="395" t="s">
        <v>31</v>
      </c>
      <c r="D739" s="395" t="s">
        <v>706</v>
      </c>
      <c r="E739" s="396">
        <v>0</v>
      </c>
      <c r="F739" s="396">
        <v>0</v>
      </c>
      <c r="G739" s="397">
        <v>0</v>
      </c>
      <c r="H739" s="397">
        <v>0</v>
      </c>
      <c r="I739" s="402">
        <v>0</v>
      </c>
      <c r="J739" s="402">
        <v>0</v>
      </c>
      <c r="K739" s="402">
        <v>0</v>
      </c>
      <c r="L739" s="402">
        <v>0</v>
      </c>
      <c r="M739" s="403">
        <v>0</v>
      </c>
      <c r="N739" s="396">
        <v>0</v>
      </c>
      <c r="O739" s="449">
        <f t="shared" si="12"/>
        <v>0</v>
      </c>
    </row>
    <row r="740" spans="1:15" ht="12.75" customHeight="1">
      <c r="A740" s="395" t="s">
        <v>342</v>
      </c>
      <c r="B740" s="395" t="s">
        <v>582</v>
      </c>
      <c r="C740" s="395" t="s">
        <v>780</v>
      </c>
      <c r="D740" s="395" t="s">
        <v>706</v>
      </c>
      <c r="E740" s="396">
        <v>0</v>
      </c>
      <c r="F740" s="396">
        <v>2616.44</v>
      </c>
      <c r="G740" s="397">
        <v>0</v>
      </c>
      <c r="H740" s="397">
        <v>0</v>
      </c>
      <c r="I740" s="402">
        <v>0</v>
      </c>
      <c r="J740" s="402">
        <v>0</v>
      </c>
      <c r="K740" s="402">
        <v>0</v>
      </c>
      <c r="L740" s="402">
        <v>0</v>
      </c>
      <c r="M740" s="403">
        <v>0</v>
      </c>
      <c r="N740" s="396">
        <v>0</v>
      </c>
      <c r="O740" s="449">
        <f t="shared" si="12"/>
        <v>0</v>
      </c>
    </row>
    <row r="741" spans="1:15" ht="12.75" customHeight="1">
      <c r="A741" s="398"/>
      <c r="B741" s="398"/>
      <c r="C741" s="398"/>
      <c r="D741" s="398" t="s">
        <v>1003</v>
      </c>
      <c r="E741" s="399">
        <v>4054.26</v>
      </c>
      <c r="F741" s="399">
        <v>34687.78</v>
      </c>
      <c r="G741" s="400">
        <v>875</v>
      </c>
      <c r="H741" s="400">
        <v>60250</v>
      </c>
      <c r="I741" s="404">
        <v>70000</v>
      </c>
      <c r="J741" s="404">
        <v>70000</v>
      </c>
      <c r="K741" s="404">
        <v>70000</v>
      </c>
      <c r="L741" s="404">
        <v>70000</v>
      </c>
      <c r="M741" s="405">
        <v>70000</v>
      </c>
      <c r="N741" s="399">
        <v>350000</v>
      </c>
      <c r="O741" s="449">
        <f t="shared" si="12"/>
        <v>350000</v>
      </c>
    </row>
    <row r="742" spans="1:15" ht="12.75" customHeight="1">
      <c r="A742" s="395" t="s">
        <v>342</v>
      </c>
      <c r="B742" s="395" t="s">
        <v>50</v>
      </c>
      <c r="C742" s="395" t="s">
        <v>746</v>
      </c>
      <c r="D742" s="395" t="s">
        <v>738</v>
      </c>
      <c r="E742" s="396">
        <v>0</v>
      </c>
      <c r="F742" s="396">
        <v>0</v>
      </c>
      <c r="G742" s="397">
        <v>738</v>
      </c>
      <c r="H742" s="397">
        <v>0</v>
      </c>
      <c r="I742" s="402">
        <v>0</v>
      </c>
      <c r="J742" s="402">
        <v>0</v>
      </c>
      <c r="K742" s="402">
        <v>0</v>
      </c>
      <c r="L742" s="402">
        <v>0</v>
      </c>
      <c r="M742" s="403">
        <v>0</v>
      </c>
      <c r="N742" s="396">
        <v>0</v>
      </c>
      <c r="O742" s="449">
        <f t="shared" si="12"/>
        <v>0</v>
      </c>
    </row>
    <row r="743" spans="1:15" ht="12.75" customHeight="1">
      <c r="A743" s="395" t="s">
        <v>342</v>
      </c>
      <c r="B743" s="395" t="s">
        <v>50</v>
      </c>
      <c r="C743" s="395" t="s">
        <v>748</v>
      </c>
      <c r="D743" s="395" t="s">
        <v>738</v>
      </c>
      <c r="E743" s="396">
        <v>117112.49</v>
      </c>
      <c r="F743" s="396">
        <v>856940.71</v>
      </c>
      <c r="G743" s="397">
        <v>192874</v>
      </c>
      <c r="H743" s="397">
        <v>0</v>
      </c>
      <c r="I743" s="402">
        <v>0</v>
      </c>
      <c r="J743" s="402">
        <v>0</v>
      </c>
      <c r="K743" s="402">
        <v>0</v>
      </c>
      <c r="L743" s="402">
        <v>0</v>
      </c>
      <c r="M743" s="403">
        <v>0</v>
      </c>
      <c r="N743" s="396">
        <v>0</v>
      </c>
      <c r="O743" s="449">
        <f t="shared" si="12"/>
        <v>0</v>
      </c>
    </row>
    <row r="744" spans="1:15" ht="12.75" customHeight="1">
      <c r="A744" s="395" t="s">
        <v>342</v>
      </c>
      <c r="B744" s="395" t="s">
        <v>50</v>
      </c>
      <c r="C744" s="395" t="s">
        <v>31</v>
      </c>
      <c r="D744" s="395" t="s">
        <v>738</v>
      </c>
      <c r="E744" s="396">
        <v>600</v>
      </c>
      <c r="F744" s="396">
        <v>1790</v>
      </c>
      <c r="G744" s="397">
        <v>14660</v>
      </c>
      <c r="H744" s="397">
        <v>559870</v>
      </c>
      <c r="I744" s="402">
        <v>500000</v>
      </c>
      <c r="J744" s="402">
        <v>600000</v>
      </c>
      <c r="K744" s="402">
        <v>700000</v>
      </c>
      <c r="L744" s="402">
        <v>700000</v>
      </c>
      <c r="M744" s="403">
        <v>750000</v>
      </c>
      <c r="N744" s="396">
        <v>3250000</v>
      </c>
      <c r="O744" s="449">
        <f t="shared" si="12"/>
        <v>3250000</v>
      </c>
    </row>
    <row r="745" spans="1:15" ht="12.75" customHeight="1">
      <c r="A745" s="395" t="s">
        <v>342</v>
      </c>
      <c r="B745" s="395" t="s">
        <v>50</v>
      </c>
      <c r="C745" s="395" t="s">
        <v>773</v>
      </c>
      <c r="D745" s="395" t="s">
        <v>738</v>
      </c>
      <c r="E745" s="396">
        <v>5559.5</v>
      </c>
      <c r="F745" s="396">
        <v>0</v>
      </c>
      <c r="G745" s="397">
        <v>0</v>
      </c>
      <c r="H745" s="397">
        <v>0</v>
      </c>
      <c r="I745" s="402">
        <v>0</v>
      </c>
      <c r="J745" s="402">
        <v>0</v>
      </c>
      <c r="K745" s="402">
        <v>0</v>
      </c>
      <c r="L745" s="402">
        <v>0</v>
      </c>
      <c r="M745" s="403">
        <v>0</v>
      </c>
      <c r="N745" s="396">
        <v>0</v>
      </c>
      <c r="O745" s="449">
        <f t="shared" si="12"/>
        <v>0</v>
      </c>
    </row>
    <row r="746" spans="1:15" ht="12.75" customHeight="1">
      <c r="A746" s="395" t="s">
        <v>342</v>
      </c>
      <c r="B746" s="395" t="s">
        <v>50</v>
      </c>
      <c r="C746" s="395" t="s">
        <v>774</v>
      </c>
      <c r="D746" s="395" t="s">
        <v>738</v>
      </c>
      <c r="E746" s="396">
        <v>0</v>
      </c>
      <c r="F746" s="396">
        <v>0</v>
      </c>
      <c r="G746" s="397">
        <v>590</v>
      </c>
      <c r="H746" s="397">
        <v>0</v>
      </c>
      <c r="I746" s="402">
        <v>0</v>
      </c>
      <c r="J746" s="402">
        <v>0</v>
      </c>
      <c r="K746" s="402">
        <v>0</v>
      </c>
      <c r="L746" s="402">
        <v>0</v>
      </c>
      <c r="M746" s="403">
        <v>0</v>
      </c>
      <c r="N746" s="396">
        <v>0</v>
      </c>
      <c r="O746" s="449">
        <f t="shared" si="12"/>
        <v>0</v>
      </c>
    </row>
    <row r="747" spans="1:15" ht="12.75" customHeight="1">
      <c r="A747" s="395" t="s">
        <v>342</v>
      </c>
      <c r="B747" s="395" t="s">
        <v>50</v>
      </c>
      <c r="C747" s="395" t="s">
        <v>775</v>
      </c>
      <c r="D747" s="395" t="s">
        <v>738</v>
      </c>
      <c r="E747" s="396">
        <v>17000.080000000002</v>
      </c>
      <c r="F747" s="396">
        <v>4701.6899999999996</v>
      </c>
      <c r="G747" s="397">
        <v>-8794.0400000000009</v>
      </c>
      <c r="H747" s="397">
        <v>0</v>
      </c>
      <c r="I747" s="402">
        <v>0</v>
      </c>
      <c r="J747" s="402">
        <v>0</v>
      </c>
      <c r="K747" s="402">
        <v>0</v>
      </c>
      <c r="L747" s="402">
        <v>0</v>
      </c>
      <c r="M747" s="403">
        <v>0</v>
      </c>
      <c r="N747" s="396">
        <v>0</v>
      </c>
      <c r="O747" s="449">
        <f t="shared" si="12"/>
        <v>0</v>
      </c>
    </row>
    <row r="748" spans="1:15" ht="12.75" customHeight="1">
      <c r="A748" s="395" t="s">
        <v>342</v>
      </c>
      <c r="B748" s="395" t="s">
        <v>50</v>
      </c>
      <c r="C748" s="395" t="s">
        <v>777</v>
      </c>
      <c r="D748" s="395" t="s">
        <v>738</v>
      </c>
      <c r="E748" s="396">
        <v>22576</v>
      </c>
      <c r="F748" s="396">
        <v>0</v>
      </c>
      <c r="G748" s="397">
        <v>13597</v>
      </c>
      <c r="H748" s="397">
        <v>0</v>
      </c>
      <c r="I748" s="402">
        <v>0</v>
      </c>
      <c r="J748" s="402">
        <v>0</v>
      </c>
      <c r="K748" s="402">
        <v>0</v>
      </c>
      <c r="L748" s="402">
        <v>0</v>
      </c>
      <c r="M748" s="403">
        <v>0</v>
      </c>
      <c r="N748" s="396">
        <v>0</v>
      </c>
      <c r="O748" s="449">
        <f t="shared" si="12"/>
        <v>0</v>
      </c>
    </row>
    <row r="749" spans="1:15" ht="12.75" customHeight="1">
      <c r="A749" s="395" t="s">
        <v>342</v>
      </c>
      <c r="B749" s="395" t="s">
        <v>50</v>
      </c>
      <c r="C749" s="395" t="s">
        <v>778</v>
      </c>
      <c r="D749" s="395" t="s">
        <v>738</v>
      </c>
      <c r="E749" s="396">
        <v>752.24</v>
      </c>
      <c r="F749" s="396">
        <v>8434.52</v>
      </c>
      <c r="G749" s="397">
        <v>1422.03</v>
      </c>
      <c r="H749" s="397">
        <v>0</v>
      </c>
      <c r="I749" s="402">
        <v>0</v>
      </c>
      <c r="J749" s="402">
        <v>0</v>
      </c>
      <c r="K749" s="402">
        <v>0</v>
      </c>
      <c r="L749" s="402">
        <v>0</v>
      </c>
      <c r="M749" s="403">
        <v>0</v>
      </c>
      <c r="N749" s="396">
        <v>0</v>
      </c>
      <c r="O749" s="449">
        <f t="shared" si="12"/>
        <v>0</v>
      </c>
    </row>
    <row r="750" spans="1:15" ht="12.75" customHeight="1">
      <c r="A750" s="395" t="s">
        <v>342</v>
      </c>
      <c r="B750" s="395" t="s">
        <v>50</v>
      </c>
      <c r="C750" s="395" t="s">
        <v>780</v>
      </c>
      <c r="D750" s="395" t="s">
        <v>738</v>
      </c>
      <c r="E750" s="396">
        <v>16478.29</v>
      </c>
      <c r="F750" s="396">
        <v>115917.94</v>
      </c>
      <c r="G750" s="397">
        <v>9877.2099999999991</v>
      </c>
      <c r="H750" s="397">
        <v>0</v>
      </c>
      <c r="I750" s="402">
        <v>0</v>
      </c>
      <c r="J750" s="402">
        <v>0</v>
      </c>
      <c r="K750" s="402">
        <v>0</v>
      </c>
      <c r="L750" s="402">
        <v>0</v>
      </c>
      <c r="M750" s="403">
        <v>0</v>
      </c>
      <c r="N750" s="396">
        <v>0</v>
      </c>
      <c r="O750" s="449">
        <f t="shared" si="12"/>
        <v>0</v>
      </c>
    </row>
    <row r="751" spans="1:15" ht="12.75" customHeight="1">
      <c r="A751" s="395" t="s">
        <v>342</v>
      </c>
      <c r="B751" s="395" t="s">
        <v>50</v>
      </c>
      <c r="C751" s="395" t="s">
        <v>785</v>
      </c>
      <c r="D751" s="395" t="s">
        <v>738</v>
      </c>
      <c r="E751" s="396">
        <v>398</v>
      </c>
      <c r="F751" s="396">
        <v>9565.1299999999992</v>
      </c>
      <c r="G751" s="397">
        <v>0</v>
      </c>
      <c r="H751" s="397">
        <v>0</v>
      </c>
      <c r="I751" s="402">
        <v>0</v>
      </c>
      <c r="J751" s="402">
        <v>0</v>
      </c>
      <c r="K751" s="402">
        <v>0</v>
      </c>
      <c r="L751" s="402">
        <v>0</v>
      </c>
      <c r="M751" s="403">
        <v>0</v>
      </c>
      <c r="N751" s="396">
        <v>0</v>
      </c>
      <c r="O751" s="449">
        <f t="shared" si="12"/>
        <v>0</v>
      </c>
    </row>
    <row r="752" spans="1:15" ht="12.75" customHeight="1">
      <c r="A752" s="395" t="s">
        <v>342</v>
      </c>
      <c r="B752" s="395" t="s">
        <v>50</v>
      </c>
      <c r="C752" s="395" t="s">
        <v>790</v>
      </c>
      <c r="D752" s="395" t="s">
        <v>738</v>
      </c>
      <c r="E752" s="396">
        <v>2327.2199999999998</v>
      </c>
      <c r="F752" s="396">
        <v>0</v>
      </c>
      <c r="G752" s="397">
        <v>0</v>
      </c>
      <c r="H752" s="397">
        <v>0</v>
      </c>
      <c r="I752" s="402">
        <v>0</v>
      </c>
      <c r="J752" s="402">
        <v>0</v>
      </c>
      <c r="K752" s="402">
        <v>0</v>
      </c>
      <c r="L752" s="402">
        <v>0</v>
      </c>
      <c r="M752" s="403">
        <v>0</v>
      </c>
      <c r="N752" s="396">
        <v>0</v>
      </c>
      <c r="O752" s="449">
        <f t="shared" si="12"/>
        <v>0</v>
      </c>
    </row>
    <row r="753" spans="1:15" ht="12.75" customHeight="1">
      <c r="A753" s="395" t="s">
        <v>342</v>
      </c>
      <c r="B753" s="395" t="s">
        <v>50</v>
      </c>
      <c r="C753" s="395" t="s">
        <v>796</v>
      </c>
      <c r="D753" s="395" t="s">
        <v>738</v>
      </c>
      <c r="E753" s="396">
        <v>86701</v>
      </c>
      <c r="F753" s="396">
        <v>347300</v>
      </c>
      <c r="G753" s="397">
        <v>0</v>
      </c>
      <c r="H753" s="397">
        <v>0</v>
      </c>
      <c r="I753" s="402">
        <v>0</v>
      </c>
      <c r="J753" s="402">
        <v>0</v>
      </c>
      <c r="K753" s="402">
        <v>0</v>
      </c>
      <c r="L753" s="402">
        <v>0</v>
      </c>
      <c r="M753" s="403">
        <v>0</v>
      </c>
      <c r="N753" s="396">
        <v>0</v>
      </c>
      <c r="O753" s="449">
        <f t="shared" si="12"/>
        <v>0</v>
      </c>
    </row>
    <row r="754" spans="1:15" ht="12.75" customHeight="1">
      <c r="A754" s="395" t="s">
        <v>342</v>
      </c>
      <c r="B754" s="395" t="s">
        <v>471</v>
      </c>
      <c r="C754" s="395" t="s">
        <v>748</v>
      </c>
      <c r="D754" s="395" t="s">
        <v>738</v>
      </c>
      <c r="E754" s="396">
        <v>89775.87</v>
      </c>
      <c r="F754" s="396">
        <v>131662.59</v>
      </c>
      <c r="G754" s="397">
        <v>30447</v>
      </c>
      <c r="H754" s="397">
        <v>0</v>
      </c>
      <c r="I754" s="402">
        <v>0</v>
      </c>
      <c r="J754" s="402">
        <v>0</v>
      </c>
      <c r="K754" s="402">
        <v>0</v>
      </c>
      <c r="L754" s="402">
        <v>0</v>
      </c>
      <c r="M754" s="403">
        <v>0</v>
      </c>
      <c r="N754" s="396">
        <v>0</v>
      </c>
      <c r="O754" s="449">
        <f t="shared" si="12"/>
        <v>0</v>
      </c>
    </row>
    <row r="755" spans="1:15" ht="12.75" customHeight="1">
      <c r="A755" s="395" t="s">
        <v>342</v>
      </c>
      <c r="B755" s="395" t="s">
        <v>471</v>
      </c>
      <c r="C755" s="395" t="s">
        <v>31</v>
      </c>
      <c r="D755" s="395" t="s">
        <v>738</v>
      </c>
      <c r="E755" s="396">
        <v>0</v>
      </c>
      <c r="F755" s="396">
        <v>616</v>
      </c>
      <c r="G755" s="397">
        <v>0</v>
      </c>
      <c r="H755" s="397">
        <v>3000</v>
      </c>
      <c r="I755" s="402">
        <v>0</v>
      </c>
      <c r="J755" s="402">
        <v>0</v>
      </c>
      <c r="K755" s="402">
        <v>0</v>
      </c>
      <c r="L755" s="402">
        <v>0</v>
      </c>
      <c r="M755" s="403">
        <v>0</v>
      </c>
      <c r="N755" s="396">
        <v>0</v>
      </c>
      <c r="O755" s="449">
        <f t="shared" si="12"/>
        <v>0</v>
      </c>
    </row>
    <row r="756" spans="1:15" ht="12.75" customHeight="1">
      <c r="A756" s="395" t="s">
        <v>342</v>
      </c>
      <c r="B756" s="395" t="s">
        <v>471</v>
      </c>
      <c r="C756" s="395" t="s">
        <v>774</v>
      </c>
      <c r="D756" s="395" t="s">
        <v>738</v>
      </c>
      <c r="E756" s="396">
        <v>0</v>
      </c>
      <c r="F756" s="396">
        <v>4786</v>
      </c>
      <c r="G756" s="397">
        <v>0</v>
      </c>
      <c r="H756" s="397">
        <v>0</v>
      </c>
      <c r="I756" s="402">
        <v>0</v>
      </c>
      <c r="J756" s="402">
        <v>0</v>
      </c>
      <c r="K756" s="402">
        <v>0</v>
      </c>
      <c r="L756" s="402">
        <v>0</v>
      </c>
      <c r="M756" s="403">
        <v>0</v>
      </c>
      <c r="N756" s="396">
        <v>0</v>
      </c>
      <c r="O756" s="449">
        <f t="shared" si="12"/>
        <v>0</v>
      </c>
    </row>
    <row r="757" spans="1:15" ht="12.75" customHeight="1">
      <c r="A757" s="395" t="s">
        <v>342</v>
      </c>
      <c r="B757" s="395" t="s">
        <v>471</v>
      </c>
      <c r="C757" s="395" t="s">
        <v>775</v>
      </c>
      <c r="D757" s="395" t="s">
        <v>738</v>
      </c>
      <c r="E757" s="396">
        <v>14274</v>
      </c>
      <c r="F757" s="396">
        <v>79377.13</v>
      </c>
      <c r="G757" s="397">
        <v>0</v>
      </c>
      <c r="H757" s="397">
        <v>0</v>
      </c>
      <c r="I757" s="402">
        <v>0</v>
      </c>
      <c r="J757" s="402">
        <v>0</v>
      </c>
      <c r="K757" s="402">
        <v>0</v>
      </c>
      <c r="L757" s="402">
        <v>0</v>
      </c>
      <c r="M757" s="403">
        <v>0</v>
      </c>
      <c r="N757" s="396">
        <v>0</v>
      </c>
      <c r="O757" s="449">
        <f t="shared" si="12"/>
        <v>0</v>
      </c>
    </row>
    <row r="758" spans="1:15" ht="12.75" customHeight="1">
      <c r="A758" s="395" t="s">
        <v>342</v>
      </c>
      <c r="B758" s="395" t="s">
        <v>471</v>
      </c>
      <c r="C758" s="395" t="s">
        <v>780</v>
      </c>
      <c r="D758" s="395" t="s">
        <v>738</v>
      </c>
      <c r="E758" s="396">
        <v>7237.66</v>
      </c>
      <c r="F758" s="396">
        <v>7074.99</v>
      </c>
      <c r="G758" s="397">
        <v>0</v>
      </c>
      <c r="H758" s="397">
        <v>0</v>
      </c>
      <c r="I758" s="402">
        <v>0</v>
      </c>
      <c r="J758" s="402">
        <v>0</v>
      </c>
      <c r="K758" s="402">
        <v>0</v>
      </c>
      <c r="L758" s="402">
        <v>0</v>
      </c>
      <c r="M758" s="403">
        <v>0</v>
      </c>
      <c r="N758" s="396">
        <v>0</v>
      </c>
      <c r="O758" s="449">
        <f t="shared" si="12"/>
        <v>0</v>
      </c>
    </row>
    <row r="759" spans="1:15" ht="12.75" customHeight="1">
      <c r="A759" s="395" t="s">
        <v>342</v>
      </c>
      <c r="B759" s="395" t="s">
        <v>471</v>
      </c>
      <c r="C759" s="395" t="s">
        <v>785</v>
      </c>
      <c r="D759" s="395" t="s">
        <v>738</v>
      </c>
      <c r="E759" s="396">
        <v>150</v>
      </c>
      <c r="F759" s="396">
        <v>0</v>
      </c>
      <c r="G759" s="397">
        <v>0</v>
      </c>
      <c r="H759" s="397">
        <v>0</v>
      </c>
      <c r="I759" s="402">
        <v>0</v>
      </c>
      <c r="J759" s="402">
        <v>0</v>
      </c>
      <c r="K759" s="402">
        <v>0</v>
      </c>
      <c r="L759" s="402">
        <v>0</v>
      </c>
      <c r="M759" s="403">
        <v>0</v>
      </c>
      <c r="N759" s="396">
        <v>0</v>
      </c>
      <c r="O759" s="449">
        <f t="shared" si="12"/>
        <v>0</v>
      </c>
    </row>
    <row r="760" spans="1:15" ht="12.75" customHeight="1">
      <c r="A760" s="395" t="s">
        <v>342</v>
      </c>
      <c r="B760" s="395" t="s">
        <v>471</v>
      </c>
      <c r="C760" s="395" t="s">
        <v>792</v>
      </c>
      <c r="D760" s="395" t="s">
        <v>738</v>
      </c>
      <c r="E760" s="396">
        <v>0</v>
      </c>
      <c r="F760" s="396">
        <v>20750</v>
      </c>
      <c r="G760" s="397">
        <v>0</v>
      </c>
      <c r="H760" s="397">
        <v>0</v>
      </c>
      <c r="I760" s="402">
        <v>0</v>
      </c>
      <c r="J760" s="402">
        <v>0</v>
      </c>
      <c r="K760" s="402">
        <v>0</v>
      </c>
      <c r="L760" s="402">
        <v>0</v>
      </c>
      <c r="M760" s="403">
        <v>0</v>
      </c>
      <c r="N760" s="396">
        <v>0</v>
      </c>
      <c r="O760" s="449">
        <f t="shared" si="12"/>
        <v>0</v>
      </c>
    </row>
    <row r="761" spans="1:15" ht="12.75" customHeight="1">
      <c r="A761" s="395" t="s">
        <v>342</v>
      </c>
      <c r="B761" s="395" t="s">
        <v>471</v>
      </c>
      <c r="C761" s="395" t="s">
        <v>796</v>
      </c>
      <c r="D761" s="395" t="s">
        <v>738</v>
      </c>
      <c r="E761" s="396">
        <v>3268.56</v>
      </c>
      <c r="F761" s="396">
        <v>0</v>
      </c>
      <c r="G761" s="397">
        <v>0</v>
      </c>
      <c r="H761" s="397">
        <v>0</v>
      </c>
      <c r="I761" s="402">
        <v>0</v>
      </c>
      <c r="J761" s="402">
        <v>0</v>
      </c>
      <c r="K761" s="402">
        <v>0</v>
      </c>
      <c r="L761" s="402">
        <v>0</v>
      </c>
      <c r="M761" s="403">
        <v>0</v>
      </c>
      <c r="N761" s="396">
        <v>0</v>
      </c>
      <c r="O761" s="449">
        <f t="shared" si="12"/>
        <v>0</v>
      </c>
    </row>
    <row r="762" spans="1:15" ht="12.75" customHeight="1">
      <c r="A762" s="398"/>
      <c r="B762" s="398"/>
      <c r="C762" s="398"/>
      <c r="D762" s="398" t="s">
        <v>1004</v>
      </c>
      <c r="E762" s="399">
        <v>384210.91</v>
      </c>
      <c r="F762" s="399">
        <v>1588916.7</v>
      </c>
      <c r="G762" s="400">
        <v>255411.20000000001</v>
      </c>
      <c r="H762" s="400">
        <v>562870</v>
      </c>
      <c r="I762" s="404">
        <v>500000</v>
      </c>
      <c r="J762" s="404">
        <v>600000</v>
      </c>
      <c r="K762" s="404">
        <v>700000</v>
      </c>
      <c r="L762" s="404">
        <v>700000</v>
      </c>
      <c r="M762" s="405">
        <v>750000</v>
      </c>
      <c r="N762" s="399">
        <v>3250000</v>
      </c>
      <c r="O762" s="449">
        <f t="shared" si="12"/>
        <v>3250000</v>
      </c>
    </row>
    <row r="763" spans="1:15" ht="12.75" customHeight="1">
      <c r="A763" s="395" t="s">
        <v>342</v>
      </c>
      <c r="B763" s="395" t="s">
        <v>121</v>
      </c>
      <c r="C763" s="395" t="s">
        <v>31</v>
      </c>
      <c r="D763" s="395" t="s">
        <v>707</v>
      </c>
      <c r="E763" s="396">
        <v>0</v>
      </c>
      <c r="F763" s="396">
        <v>0</v>
      </c>
      <c r="G763" s="397">
        <v>0</v>
      </c>
      <c r="H763" s="397">
        <v>300000</v>
      </c>
      <c r="I763" s="402">
        <v>300000</v>
      </c>
      <c r="J763" s="402">
        <v>300000</v>
      </c>
      <c r="K763" s="402">
        <v>300000</v>
      </c>
      <c r="L763" s="402">
        <v>300000</v>
      </c>
      <c r="M763" s="403">
        <v>300000</v>
      </c>
      <c r="N763" s="396">
        <v>1500000</v>
      </c>
      <c r="O763" s="449">
        <f t="shared" si="12"/>
        <v>1500000</v>
      </c>
    </row>
    <row r="764" spans="1:15" ht="12.75" customHeight="1">
      <c r="A764" s="395" t="s">
        <v>342</v>
      </c>
      <c r="B764" s="395" t="s">
        <v>121</v>
      </c>
      <c r="C764" s="395" t="s">
        <v>768</v>
      </c>
      <c r="D764" s="395" t="s">
        <v>707</v>
      </c>
      <c r="E764" s="396">
        <v>0</v>
      </c>
      <c r="F764" s="396">
        <v>0</v>
      </c>
      <c r="G764" s="397">
        <v>218.5</v>
      </c>
      <c r="H764" s="397">
        <v>0</v>
      </c>
      <c r="I764" s="402">
        <v>0</v>
      </c>
      <c r="J764" s="402">
        <v>0</v>
      </c>
      <c r="K764" s="402">
        <v>0</v>
      </c>
      <c r="L764" s="402">
        <v>0</v>
      </c>
      <c r="M764" s="403">
        <v>0</v>
      </c>
      <c r="N764" s="396">
        <v>0</v>
      </c>
      <c r="O764" s="449">
        <f t="shared" si="12"/>
        <v>0</v>
      </c>
    </row>
    <row r="765" spans="1:15" ht="12.75" customHeight="1">
      <c r="A765" s="395" t="s">
        <v>342</v>
      </c>
      <c r="B765" s="395" t="s">
        <v>121</v>
      </c>
      <c r="C765" s="395" t="s">
        <v>780</v>
      </c>
      <c r="D765" s="395" t="s">
        <v>707</v>
      </c>
      <c r="E765" s="396">
        <v>0</v>
      </c>
      <c r="F765" s="396">
        <v>0</v>
      </c>
      <c r="G765" s="397">
        <v>0</v>
      </c>
      <c r="H765" s="397">
        <v>0</v>
      </c>
      <c r="I765" s="402">
        <v>0</v>
      </c>
      <c r="J765" s="402">
        <v>0</v>
      </c>
      <c r="K765" s="402">
        <v>0</v>
      </c>
      <c r="L765" s="402">
        <v>0</v>
      </c>
      <c r="M765" s="403">
        <v>0</v>
      </c>
      <c r="N765" s="396">
        <v>0</v>
      </c>
      <c r="O765" s="449">
        <f t="shared" si="12"/>
        <v>0</v>
      </c>
    </row>
    <row r="766" spans="1:15" ht="12.75" customHeight="1">
      <c r="A766" s="395" t="s">
        <v>342</v>
      </c>
      <c r="B766" s="395" t="s">
        <v>121</v>
      </c>
      <c r="C766" s="395" t="s">
        <v>796</v>
      </c>
      <c r="D766" s="395" t="s">
        <v>707</v>
      </c>
      <c r="E766" s="396">
        <v>0</v>
      </c>
      <c r="F766" s="396">
        <v>0</v>
      </c>
      <c r="G766" s="397">
        <v>78355.8</v>
      </c>
      <c r="H766" s="397">
        <v>0</v>
      </c>
      <c r="I766" s="402">
        <v>0</v>
      </c>
      <c r="J766" s="402">
        <v>0</v>
      </c>
      <c r="K766" s="402">
        <v>0</v>
      </c>
      <c r="L766" s="402">
        <v>0</v>
      </c>
      <c r="M766" s="403">
        <v>0</v>
      </c>
      <c r="N766" s="396">
        <v>0</v>
      </c>
      <c r="O766" s="449">
        <f t="shared" si="12"/>
        <v>0</v>
      </c>
    </row>
    <row r="767" spans="1:15" ht="12.75" customHeight="1">
      <c r="A767" s="395" t="s">
        <v>342</v>
      </c>
      <c r="B767" s="395" t="s">
        <v>536</v>
      </c>
      <c r="C767" s="395" t="s">
        <v>748</v>
      </c>
      <c r="D767" s="395" t="s">
        <v>707</v>
      </c>
      <c r="E767" s="396">
        <v>6500</v>
      </c>
      <c r="F767" s="396">
        <v>0</v>
      </c>
      <c r="G767" s="397">
        <v>2875</v>
      </c>
      <c r="H767" s="397">
        <v>0</v>
      </c>
      <c r="I767" s="402">
        <v>0</v>
      </c>
      <c r="J767" s="402">
        <v>0</v>
      </c>
      <c r="K767" s="402">
        <v>0</v>
      </c>
      <c r="L767" s="402">
        <v>0</v>
      </c>
      <c r="M767" s="403">
        <v>0</v>
      </c>
      <c r="N767" s="396">
        <v>0</v>
      </c>
      <c r="O767" s="449">
        <f t="shared" si="12"/>
        <v>0</v>
      </c>
    </row>
    <row r="768" spans="1:15" ht="12.75" customHeight="1">
      <c r="A768" s="395" t="s">
        <v>342</v>
      </c>
      <c r="B768" s="395" t="s">
        <v>536</v>
      </c>
      <c r="C768" s="395" t="s">
        <v>31</v>
      </c>
      <c r="D768" s="395" t="s">
        <v>707</v>
      </c>
      <c r="E768" s="396">
        <v>0</v>
      </c>
      <c r="F768" s="396">
        <v>0</v>
      </c>
      <c r="G768" s="397">
        <v>0</v>
      </c>
      <c r="H768" s="397">
        <v>0</v>
      </c>
      <c r="I768" s="402">
        <v>0</v>
      </c>
      <c r="J768" s="402">
        <v>0</v>
      </c>
      <c r="K768" s="402">
        <v>0</v>
      </c>
      <c r="L768" s="402">
        <v>0</v>
      </c>
      <c r="M768" s="403">
        <v>0</v>
      </c>
      <c r="N768" s="396">
        <v>0</v>
      </c>
      <c r="O768" s="449">
        <f t="shared" si="12"/>
        <v>0</v>
      </c>
    </row>
    <row r="769" spans="1:15" ht="12.75" customHeight="1">
      <c r="A769" s="398"/>
      <c r="B769" s="398"/>
      <c r="C769" s="398"/>
      <c r="D769" s="398" t="s">
        <v>1005</v>
      </c>
      <c r="E769" s="399">
        <v>6500</v>
      </c>
      <c r="F769" s="399">
        <v>0</v>
      </c>
      <c r="G769" s="400">
        <v>81449.3</v>
      </c>
      <c r="H769" s="400">
        <v>300000</v>
      </c>
      <c r="I769" s="404">
        <v>300000</v>
      </c>
      <c r="J769" s="404">
        <v>300000</v>
      </c>
      <c r="K769" s="404">
        <v>300000</v>
      </c>
      <c r="L769" s="404">
        <v>300000</v>
      </c>
      <c r="M769" s="405">
        <v>300000</v>
      </c>
      <c r="N769" s="399">
        <v>1500000</v>
      </c>
      <c r="O769" s="449">
        <f t="shared" si="12"/>
        <v>1500000</v>
      </c>
    </row>
    <row r="770" spans="1:15" ht="12.75" customHeight="1">
      <c r="A770" s="395" t="s">
        <v>342</v>
      </c>
      <c r="B770" s="395" t="s">
        <v>473</v>
      </c>
      <c r="C770" s="395" t="s">
        <v>31</v>
      </c>
      <c r="D770" s="395" t="s">
        <v>472</v>
      </c>
      <c r="E770" s="396">
        <v>0</v>
      </c>
      <c r="F770" s="396">
        <v>0</v>
      </c>
      <c r="G770" s="397">
        <v>0</v>
      </c>
      <c r="H770" s="397">
        <v>0</v>
      </c>
      <c r="I770" s="402">
        <v>0</v>
      </c>
      <c r="J770" s="402">
        <v>0</v>
      </c>
      <c r="K770" s="402">
        <v>0</v>
      </c>
      <c r="L770" s="402">
        <v>0</v>
      </c>
      <c r="M770" s="403">
        <v>0</v>
      </c>
      <c r="N770" s="396">
        <v>0</v>
      </c>
      <c r="O770" s="449">
        <f t="shared" si="12"/>
        <v>0</v>
      </c>
    </row>
    <row r="771" spans="1:15" ht="12.75" customHeight="1">
      <c r="A771" s="395" t="s">
        <v>342</v>
      </c>
      <c r="B771" s="395" t="s">
        <v>473</v>
      </c>
      <c r="C771" s="395" t="s">
        <v>770</v>
      </c>
      <c r="D771" s="395" t="s">
        <v>472</v>
      </c>
      <c r="E771" s="396">
        <v>0</v>
      </c>
      <c r="F771" s="396">
        <v>0</v>
      </c>
      <c r="G771" s="397">
        <v>198.7</v>
      </c>
      <c r="H771" s="397">
        <v>0</v>
      </c>
      <c r="I771" s="402">
        <v>0</v>
      </c>
      <c r="J771" s="402">
        <v>0</v>
      </c>
      <c r="K771" s="402">
        <v>0</v>
      </c>
      <c r="L771" s="402">
        <v>0</v>
      </c>
      <c r="M771" s="403">
        <v>0</v>
      </c>
      <c r="N771" s="396">
        <v>0</v>
      </c>
      <c r="O771" s="449">
        <f t="shared" ref="O771:O834" si="13">M771+L771+K771+J771+I771</f>
        <v>0</v>
      </c>
    </row>
    <row r="772" spans="1:15" ht="12.75" customHeight="1">
      <c r="A772" s="395" t="s">
        <v>342</v>
      </c>
      <c r="B772" s="395" t="s">
        <v>473</v>
      </c>
      <c r="C772" s="395" t="s">
        <v>774</v>
      </c>
      <c r="D772" s="395" t="s">
        <v>472</v>
      </c>
      <c r="E772" s="396">
        <v>0</v>
      </c>
      <c r="F772" s="396">
        <v>0</v>
      </c>
      <c r="G772" s="397">
        <v>672309</v>
      </c>
      <c r="H772" s="397">
        <v>0</v>
      </c>
      <c r="I772" s="402">
        <v>0</v>
      </c>
      <c r="J772" s="402">
        <v>0</v>
      </c>
      <c r="K772" s="402">
        <v>0</v>
      </c>
      <c r="L772" s="402">
        <v>0</v>
      </c>
      <c r="M772" s="403">
        <v>0</v>
      </c>
      <c r="N772" s="396">
        <v>0</v>
      </c>
      <c r="O772" s="449">
        <f t="shared" si="13"/>
        <v>0</v>
      </c>
    </row>
    <row r="773" spans="1:15" ht="12.75" customHeight="1">
      <c r="A773" s="395" t="s">
        <v>342</v>
      </c>
      <c r="B773" s="395" t="s">
        <v>473</v>
      </c>
      <c r="C773" s="395" t="s">
        <v>780</v>
      </c>
      <c r="D773" s="395" t="s">
        <v>472</v>
      </c>
      <c r="E773" s="396">
        <v>0</v>
      </c>
      <c r="F773" s="396">
        <v>0</v>
      </c>
      <c r="G773" s="397">
        <v>34795.72</v>
      </c>
      <c r="H773" s="397">
        <v>0</v>
      </c>
      <c r="I773" s="402">
        <v>0</v>
      </c>
      <c r="J773" s="402">
        <v>0</v>
      </c>
      <c r="K773" s="402">
        <v>0</v>
      </c>
      <c r="L773" s="402">
        <v>0</v>
      </c>
      <c r="M773" s="403">
        <v>0</v>
      </c>
      <c r="N773" s="396">
        <v>0</v>
      </c>
      <c r="O773" s="449">
        <f t="shared" si="13"/>
        <v>0</v>
      </c>
    </row>
    <row r="774" spans="1:15" ht="12.75" customHeight="1">
      <c r="A774" s="398"/>
      <c r="B774" s="398"/>
      <c r="C774" s="398"/>
      <c r="D774" s="398" t="s">
        <v>1006</v>
      </c>
      <c r="E774" s="399">
        <v>0</v>
      </c>
      <c r="F774" s="399">
        <v>0</v>
      </c>
      <c r="G774" s="400">
        <v>707303.42</v>
      </c>
      <c r="H774" s="400">
        <v>0</v>
      </c>
      <c r="I774" s="404">
        <v>0</v>
      </c>
      <c r="J774" s="404">
        <v>0</v>
      </c>
      <c r="K774" s="404">
        <v>0</v>
      </c>
      <c r="L774" s="404">
        <v>0</v>
      </c>
      <c r="M774" s="405">
        <v>0</v>
      </c>
      <c r="N774" s="399">
        <v>0</v>
      </c>
      <c r="O774" s="449">
        <f t="shared" si="13"/>
        <v>0</v>
      </c>
    </row>
    <row r="775" spans="1:15" ht="12.75" customHeight="1">
      <c r="A775" s="395" t="s">
        <v>342</v>
      </c>
      <c r="B775" s="395" t="s">
        <v>100</v>
      </c>
      <c r="C775" s="395" t="s">
        <v>746</v>
      </c>
      <c r="D775" s="395" t="s">
        <v>709</v>
      </c>
      <c r="E775" s="396">
        <v>7000</v>
      </c>
      <c r="F775" s="396">
        <v>0</v>
      </c>
      <c r="G775" s="397">
        <v>0</v>
      </c>
      <c r="H775" s="397">
        <v>0</v>
      </c>
      <c r="I775" s="402">
        <v>0</v>
      </c>
      <c r="J775" s="402">
        <v>0</v>
      </c>
      <c r="K775" s="402">
        <v>0</v>
      </c>
      <c r="L775" s="402">
        <v>0</v>
      </c>
      <c r="M775" s="403">
        <v>0</v>
      </c>
      <c r="N775" s="396">
        <v>0</v>
      </c>
      <c r="O775" s="449">
        <f t="shared" si="13"/>
        <v>0</v>
      </c>
    </row>
    <row r="776" spans="1:15" ht="12.75" customHeight="1">
      <c r="A776" s="395" t="s">
        <v>342</v>
      </c>
      <c r="B776" s="395" t="s">
        <v>100</v>
      </c>
      <c r="C776" s="395" t="s">
        <v>748</v>
      </c>
      <c r="D776" s="395" t="s">
        <v>709</v>
      </c>
      <c r="E776" s="396">
        <v>26465</v>
      </c>
      <c r="F776" s="396">
        <v>22859.599999999999</v>
      </c>
      <c r="G776" s="397">
        <v>0</v>
      </c>
      <c r="H776" s="397">
        <v>0</v>
      </c>
      <c r="I776" s="402">
        <v>0</v>
      </c>
      <c r="J776" s="402">
        <v>0</v>
      </c>
      <c r="K776" s="402">
        <v>0</v>
      </c>
      <c r="L776" s="402">
        <v>0</v>
      </c>
      <c r="M776" s="403">
        <v>0</v>
      </c>
      <c r="N776" s="396">
        <v>0</v>
      </c>
      <c r="O776" s="449">
        <f t="shared" si="13"/>
        <v>0</v>
      </c>
    </row>
    <row r="777" spans="1:15" ht="12.75" customHeight="1">
      <c r="A777" s="395" t="s">
        <v>342</v>
      </c>
      <c r="B777" s="395" t="s">
        <v>100</v>
      </c>
      <c r="C777" s="395" t="s">
        <v>761</v>
      </c>
      <c r="D777" s="395" t="s">
        <v>709</v>
      </c>
      <c r="E777" s="396">
        <v>0</v>
      </c>
      <c r="F777" s="396">
        <v>0</v>
      </c>
      <c r="G777" s="397">
        <v>1240</v>
      </c>
      <c r="H777" s="397">
        <v>0</v>
      </c>
      <c r="I777" s="402">
        <v>0</v>
      </c>
      <c r="J777" s="402">
        <v>0</v>
      </c>
      <c r="K777" s="402">
        <v>0</v>
      </c>
      <c r="L777" s="402">
        <v>0</v>
      </c>
      <c r="M777" s="403">
        <v>0</v>
      </c>
      <c r="N777" s="396">
        <v>0</v>
      </c>
      <c r="O777" s="449">
        <f t="shared" si="13"/>
        <v>0</v>
      </c>
    </row>
    <row r="778" spans="1:15" ht="12.75" customHeight="1">
      <c r="A778" s="395" t="s">
        <v>342</v>
      </c>
      <c r="B778" s="395" t="s">
        <v>100</v>
      </c>
      <c r="C778" s="395" t="s">
        <v>31</v>
      </c>
      <c r="D778" s="395" t="s">
        <v>709</v>
      </c>
      <c r="E778" s="396">
        <v>0</v>
      </c>
      <c r="F778" s="396">
        <v>0</v>
      </c>
      <c r="G778" s="397">
        <v>0</v>
      </c>
      <c r="H778" s="397">
        <v>261550</v>
      </c>
      <c r="I778" s="402">
        <v>75000</v>
      </c>
      <c r="J778" s="402">
        <v>75000</v>
      </c>
      <c r="K778" s="402">
        <v>75000</v>
      </c>
      <c r="L778" s="402">
        <v>75000</v>
      </c>
      <c r="M778" s="403">
        <v>75000</v>
      </c>
      <c r="N778" s="396">
        <v>375000</v>
      </c>
      <c r="O778" s="449">
        <f t="shared" si="13"/>
        <v>375000</v>
      </c>
    </row>
    <row r="779" spans="1:15" ht="12.75" customHeight="1">
      <c r="A779" s="395" t="s">
        <v>342</v>
      </c>
      <c r="B779" s="395" t="s">
        <v>100</v>
      </c>
      <c r="C779" s="395" t="s">
        <v>774</v>
      </c>
      <c r="D779" s="395" t="s">
        <v>709</v>
      </c>
      <c r="E779" s="396">
        <v>0</v>
      </c>
      <c r="F779" s="396">
        <v>0</v>
      </c>
      <c r="G779" s="397">
        <v>0</v>
      </c>
      <c r="H779" s="397">
        <v>0</v>
      </c>
      <c r="I779" s="402">
        <v>0</v>
      </c>
      <c r="J779" s="402">
        <v>0</v>
      </c>
      <c r="K779" s="402">
        <v>0</v>
      </c>
      <c r="L779" s="402">
        <v>0</v>
      </c>
      <c r="M779" s="403">
        <v>0</v>
      </c>
      <c r="N779" s="396">
        <v>0</v>
      </c>
      <c r="O779" s="449">
        <f t="shared" si="13"/>
        <v>0</v>
      </c>
    </row>
    <row r="780" spans="1:15" ht="12.75" customHeight="1">
      <c r="A780" s="395" t="s">
        <v>342</v>
      </c>
      <c r="B780" s="395" t="s">
        <v>100</v>
      </c>
      <c r="C780" s="395" t="s">
        <v>775</v>
      </c>
      <c r="D780" s="395" t="s">
        <v>709</v>
      </c>
      <c r="E780" s="396">
        <v>0</v>
      </c>
      <c r="F780" s="396">
        <v>0</v>
      </c>
      <c r="G780" s="397">
        <v>23144</v>
      </c>
      <c r="H780" s="397">
        <v>0</v>
      </c>
      <c r="I780" s="402">
        <v>0</v>
      </c>
      <c r="J780" s="402">
        <v>0</v>
      </c>
      <c r="K780" s="402">
        <v>0</v>
      </c>
      <c r="L780" s="402">
        <v>0</v>
      </c>
      <c r="M780" s="403">
        <v>0</v>
      </c>
      <c r="N780" s="396">
        <v>0</v>
      </c>
      <c r="O780" s="449">
        <f t="shared" si="13"/>
        <v>0</v>
      </c>
    </row>
    <row r="781" spans="1:15" ht="12.75" customHeight="1">
      <c r="A781" s="395" t="s">
        <v>342</v>
      </c>
      <c r="B781" s="395" t="s">
        <v>100</v>
      </c>
      <c r="C781" s="395" t="s">
        <v>778</v>
      </c>
      <c r="D781" s="395" t="s">
        <v>709</v>
      </c>
      <c r="E781" s="396">
        <v>28213</v>
      </c>
      <c r="F781" s="396">
        <v>0</v>
      </c>
      <c r="G781" s="397">
        <v>261.10000000000002</v>
      </c>
      <c r="H781" s="397">
        <v>0</v>
      </c>
      <c r="I781" s="402">
        <v>0</v>
      </c>
      <c r="J781" s="402">
        <v>0</v>
      </c>
      <c r="K781" s="402">
        <v>0</v>
      </c>
      <c r="L781" s="402">
        <v>0</v>
      </c>
      <c r="M781" s="403">
        <v>0</v>
      </c>
      <c r="N781" s="396">
        <v>0</v>
      </c>
      <c r="O781" s="449">
        <f t="shared" si="13"/>
        <v>0</v>
      </c>
    </row>
    <row r="782" spans="1:15" ht="12.75" customHeight="1">
      <c r="A782" s="395" t="s">
        <v>342</v>
      </c>
      <c r="B782" s="395" t="s">
        <v>100</v>
      </c>
      <c r="C782" s="395" t="s">
        <v>790</v>
      </c>
      <c r="D782" s="395" t="s">
        <v>709</v>
      </c>
      <c r="E782" s="396">
        <v>712.25</v>
      </c>
      <c r="F782" s="396">
        <v>3286.04</v>
      </c>
      <c r="G782" s="397">
        <v>1498</v>
      </c>
      <c r="H782" s="397">
        <v>0</v>
      </c>
      <c r="I782" s="402">
        <v>0</v>
      </c>
      <c r="J782" s="402">
        <v>0</v>
      </c>
      <c r="K782" s="402">
        <v>0</v>
      </c>
      <c r="L782" s="402">
        <v>0</v>
      </c>
      <c r="M782" s="403">
        <v>0</v>
      </c>
      <c r="N782" s="396">
        <v>0</v>
      </c>
      <c r="O782" s="449">
        <f t="shared" si="13"/>
        <v>0</v>
      </c>
    </row>
    <row r="783" spans="1:15" ht="12.75" customHeight="1">
      <c r="A783" s="395" t="s">
        <v>342</v>
      </c>
      <c r="B783" s="395" t="s">
        <v>100</v>
      </c>
      <c r="C783" s="395" t="s">
        <v>796</v>
      </c>
      <c r="D783" s="395" t="s">
        <v>709</v>
      </c>
      <c r="E783" s="396">
        <v>0</v>
      </c>
      <c r="F783" s="396">
        <v>0</v>
      </c>
      <c r="G783" s="397">
        <v>5920.91</v>
      </c>
      <c r="H783" s="397">
        <v>0</v>
      </c>
      <c r="I783" s="402">
        <v>0</v>
      </c>
      <c r="J783" s="402">
        <v>0</v>
      </c>
      <c r="K783" s="402">
        <v>0</v>
      </c>
      <c r="L783" s="402">
        <v>0</v>
      </c>
      <c r="M783" s="403">
        <v>0</v>
      </c>
      <c r="N783" s="396">
        <v>0</v>
      </c>
      <c r="O783" s="449">
        <f t="shared" si="13"/>
        <v>0</v>
      </c>
    </row>
    <row r="784" spans="1:15" ht="12.75" customHeight="1">
      <c r="A784" s="398"/>
      <c r="B784" s="398"/>
      <c r="C784" s="398"/>
      <c r="D784" s="398" t="s">
        <v>1007</v>
      </c>
      <c r="E784" s="399">
        <v>62390.25</v>
      </c>
      <c r="F784" s="399">
        <v>26145.64</v>
      </c>
      <c r="G784" s="400">
        <v>32064.01</v>
      </c>
      <c r="H784" s="400">
        <v>261550</v>
      </c>
      <c r="I784" s="404">
        <v>75000</v>
      </c>
      <c r="J784" s="404">
        <v>75000</v>
      </c>
      <c r="K784" s="404">
        <v>75000</v>
      </c>
      <c r="L784" s="404">
        <v>75000</v>
      </c>
      <c r="M784" s="405">
        <v>75000</v>
      </c>
      <c r="N784" s="399">
        <v>375000</v>
      </c>
      <c r="O784" s="449">
        <f t="shared" si="13"/>
        <v>375000</v>
      </c>
    </row>
    <row r="785" spans="1:15" ht="12.75" customHeight="1">
      <c r="A785" s="395" t="s">
        <v>342</v>
      </c>
      <c r="B785" s="395" t="s">
        <v>235</v>
      </c>
      <c r="C785" s="395" t="s">
        <v>748</v>
      </c>
      <c r="D785" s="395" t="s">
        <v>73</v>
      </c>
      <c r="E785" s="396">
        <v>0</v>
      </c>
      <c r="F785" s="396">
        <v>83647.009999999995</v>
      </c>
      <c r="G785" s="397">
        <v>36527.120000000003</v>
      </c>
      <c r="H785" s="397">
        <v>0</v>
      </c>
      <c r="I785" s="402">
        <v>0</v>
      </c>
      <c r="J785" s="402">
        <v>0</v>
      </c>
      <c r="K785" s="402">
        <v>0</v>
      </c>
      <c r="L785" s="402">
        <v>0</v>
      </c>
      <c r="M785" s="403">
        <v>0</v>
      </c>
      <c r="N785" s="396">
        <v>0</v>
      </c>
      <c r="O785" s="449">
        <f t="shared" si="13"/>
        <v>0</v>
      </c>
    </row>
    <row r="786" spans="1:15" ht="12.75" customHeight="1">
      <c r="A786" s="395" t="s">
        <v>342</v>
      </c>
      <c r="B786" s="395" t="s">
        <v>235</v>
      </c>
      <c r="C786" s="395" t="s">
        <v>31</v>
      </c>
      <c r="D786" s="395" t="s">
        <v>73</v>
      </c>
      <c r="E786" s="396">
        <v>72293.2</v>
      </c>
      <c r="F786" s="396">
        <v>202229.79</v>
      </c>
      <c r="G786" s="397">
        <v>161156.39000000001</v>
      </c>
      <c r="H786" s="397">
        <v>610627</v>
      </c>
      <c r="I786" s="402">
        <v>504500</v>
      </c>
      <c r="J786" s="402">
        <v>391000</v>
      </c>
      <c r="K786" s="402">
        <v>472500</v>
      </c>
      <c r="L786" s="402">
        <v>517500</v>
      </c>
      <c r="M786" s="403">
        <v>818000</v>
      </c>
      <c r="N786" s="396">
        <v>2703500</v>
      </c>
      <c r="O786" s="449">
        <f t="shared" si="13"/>
        <v>2703500</v>
      </c>
    </row>
    <row r="787" spans="1:15" ht="12.75" customHeight="1">
      <c r="A787" s="395" t="s">
        <v>342</v>
      </c>
      <c r="B787" s="395" t="s">
        <v>235</v>
      </c>
      <c r="C787" s="395" t="s">
        <v>773</v>
      </c>
      <c r="D787" s="395" t="s">
        <v>73</v>
      </c>
      <c r="E787" s="396">
        <v>0</v>
      </c>
      <c r="F787" s="396">
        <v>0</v>
      </c>
      <c r="G787" s="397">
        <v>786.32</v>
      </c>
      <c r="H787" s="397">
        <v>0</v>
      </c>
      <c r="I787" s="402">
        <v>0</v>
      </c>
      <c r="J787" s="402">
        <v>0</v>
      </c>
      <c r="K787" s="402">
        <v>0</v>
      </c>
      <c r="L787" s="402">
        <v>0</v>
      </c>
      <c r="M787" s="403">
        <v>0</v>
      </c>
      <c r="N787" s="396">
        <v>0</v>
      </c>
      <c r="O787" s="449">
        <f t="shared" si="13"/>
        <v>0</v>
      </c>
    </row>
    <row r="788" spans="1:15" ht="12.75" customHeight="1">
      <c r="A788" s="395" t="s">
        <v>342</v>
      </c>
      <c r="B788" s="395" t="s">
        <v>235</v>
      </c>
      <c r="C788" s="395" t="s">
        <v>775</v>
      </c>
      <c r="D788" s="395" t="s">
        <v>73</v>
      </c>
      <c r="E788" s="396">
        <v>0</v>
      </c>
      <c r="F788" s="396">
        <v>1586.4</v>
      </c>
      <c r="G788" s="397">
        <v>7042.25</v>
      </c>
      <c r="H788" s="397">
        <v>0</v>
      </c>
      <c r="I788" s="402">
        <v>0</v>
      </c>
      <c r="J788" s="402">
        <v>0</v>
      </c>
      <c r="K788" s="402">
        <v>0</v>
      </c>
      <c r="L788" s="402">
        <v>0</v>
      </c>
      <c r="M788" s="403">
        <v>0</v>
      </c>
      <c r="N788" s="396">
        <v>0</v>
      </c>
      <c r="O788" s="449">
        <f t="shared" si="13"/>
        <v>0</v>
      </c>
    </row>
    <row r="789" spans="1:15" ht="12.75" customHeight="1">
      <c r="A789" s="395" t="s">
        <v>342</v>
      </c>
      <c r="B789" s="395" t="s">
        <v>235</v>
      </c>
      <c r="C789" s="395" t="s">
        <v>778</v>
      </c>
      <c r="D789" s="395" t="s">
        <v>73</v>
      </c>
      <c r="E789" s="396">
        <v>0</v>
      </c>
      <c r="F789" s="396">
        <v>5.64</v>
      </c>
      <c r="G789" s="397">
        <v>0</v>
      </c>
      <c r="H789" s="397">
        <v>0</v>
      </c>
      <c r="I789" s="402">
        <v>0</v>
      </c>
      <c r="J789" s="402">
        <v>0</v>
      </c>
      <c r="K789" s="402">
        <v>0</v>
      </c>
      <c r="L789" s="402">
        <v>0</v>
      </c>
      <c r="M789" s="403">
        <v>0</v>
      </c>
      <c r="N789" s="396">
        <v>0</v>
      </c>
      <c r="O789" s="449">
        <f t="shared" si="13"/>
        <v>0</v>
      </c>
    </row>
    <row r="790" spans="1:15" ht="12.75" customHeight="1">
      <c r="A790" s="395" t="s">
        <v>342</v>
      </c>
      <c r="B790" s="395" t="s">
        <v>235</v>
      </c>
      <c r="C790" s="395" t="s">
        <v>780</v>
      </c>
      <c r="D790" s="395" t="s">
        <v>73</v>
      </c>
      <c r="E790" s="396">
        <v>7565.05</v>
      </c>
      <c r="F790" s="396">
        <v>10944.18</v>
      </c>
      <c r="G790" s="397">
        <v>44509.72</v>
      </c>
      <c r="H790" s="397">
        <v>0</v>
      </c>
      <c r="I790" s="402">
        <v>0</v>
      </c>
      <c r="J790" s="402">
        <v>0</v>
      </c>
      <c r="K790" s="402">
        <v>0</v>
      </c>
      <c r="L790" s="402">
        <v>0</v>
      </c>
      <c r="M790" s="403">
        <v>0</v>
      </c>
      <c r="N790" s="396">
        <v>0</v>
      </c>
      <c r="O790" s="449">
        <f t="shared" si="13"/>
        <v>0</v>
      </c>
    </row>
    <row r="791" spans="1:15" ht="12.75" customHeight="1">
      <c r="A791" s="395" t="s">
        <v>342</v>
      </c>
      <c r="B791" s="395" t="s">
        <v>235</v>
      </c>
      <c r="C791" s="395" t="s">
        <v>792</v>
      </c>
      <c r="D791" s="395" t="s">
        <v>73</v>
      </c>
      <c r="E791" s="396">
        <v>0</v>
      </c>
      <c r="F791" s="396">
        <v>0</v>
      </c>
      <c r="G791" s="397">
        <v>0</v>
      </c>
      <c r="H791" s="397">
        <v>0</v>
      </c>
      <c r="I791" s="402">
        <v>0</v>
      </c>
      <c r="J791" s="402">
        <v>0</v>
      </c>
      <c r="K791" s="402">
        <v>0</v>
      </c>
      <c r="L791" s="402">
        <v>0</v>
      </c>
      <c r="M791" s="403">
        <v>0</v>
      </c>
      <c r="N791" s="396">
        <v>0</v>
      </c>
      <c r="O791" s="449">
        <f t="shared" si="13"/>
        <v>0</v>
      </c>
    </row>
    <row r="792" spans="1:15" ht="12.75" customHeight="1">
      <c r="A792" s="395" t="s">
        <v>342</v>
      </c>
      <c r="B792" s="395" t="s">
        <v>77</v>
      </c>
      <c r="C792" s="395" t="s">
        <v>31</v>
      </c>
      <c r="D792" s="395" t="s">
        <v>73</v>
      </c>
      <c r="E792" s="396">
        <v>78930.289999999994</v>
      </c>
      <c r="F792" s="396">
        <v>0</v>
      </c>
      <c r="G792" s="397">
        <v>1039.3399999999999</v>
      </c>
      <c r="H792" s="397">
        <v>302000</v>
      </c>
      <c r="I792" s="402">
        <v>368000</v>
      </c>
      <c r="J792" s="402">
        <v>80000</v>
      </c>
      <c r="K792" s="402">
        <v>223000</v>
      </c>
      <c r="L792" s="402">
        <v>100000</v>
      </c>
      <c r="M792" s="403">
        <v>343000</v>
      </c>
      <c r="N792" s="396">
        <v>1114000</v>
      </c>
      <c r="O792" s="449">
        <f t="shared" si="13"/>
        <v>1114000</v>
      </c>
    </row>
    <row r="793" spans="1:15" ht="12.75" customHeight="1">
      <c r="A793" s="395" t="s">
        <v>342</v>
      </c>
      <c r="B793" s="395" t="s">
        <v>77</v>
      </c>
      <c r="C793" s="395" t="s">
        <v>780</v>
      </c>
      <c r="D793" s="395" t="s">
        <v>73</v>
      </c>
      <c r="E793" s="396">
        <v>1070</v>
      </c>
      <c r="F793" s="396">
        <v>1015.45</v>
      </c>
      <c r="G793" s="397">
        <v>0</v>
      </c>
      <c r="H793" s="397">
        <v>0</v>
      </c>
      <c r="I793" s="402">
        <v>0</v>
      </c>
      <c r="J793" s="402">
        <v>0</v>
      </c>
      <c r="K793" s="402">
        <v>0</v>
      </c>
      <c r="L793" s="402">
        <v>0</v>
      </c>
      <c r="M793" s="403">
        <v>0</v>
      </c>
      <c r="N793" s="396">
        <v>0</v>
      </c>
      <c r="O793" s="449">
        <f t="shared" si="13"/>
        <v>0</v>
      </c>
    </row>
    <row r="794" spans="1:15" ht="12.75" customHeight="1">
      <c r="A794" s="395" t="s">
        <v>342</v>
      </c>
      <c r="B794" s="395" t="s">
        <v>537</v>
      </c>
      <c r="C794" s="395" t="s">
        <v>748</v>
      </c>
      <c r="D794" s="395" t="s">
        <v>73</v>
      </c>
      <c r="E794" s="396">
        <v>9831</v>
      </c>
      <c r="F794" s="396">
        <v>11850</v>
      </c>
      <c r="G794" s="397">
        <v>0</v>
      </c>
      <c r="H794" s="397">
        <v>0</v>
      </c>
      <c r="I794" s="402">
        <v>0</v>
      </c>
      <c r="J794" s="402">
        <v>0</v>
      </c>
      <c r="K794" s="402">
        <v>0</v>
      </c>
      <c r="L794" s="402">
        <v>0</v>
      </c>
      <c r="M794" s="403">
        <v>0</v>
      </c>
      <c r="N794" s="396">
        <v>0</v>
      </c>
      <c r="O794" s="449">
        <f t="shared" si="13"/>
        <v>0</v>
      </c>
    </row>
    <row r="795" spans="1:15" ht="12.75" customHeight="1">
      <c r="A795" s="395" t="s">
        <v>342</v>
      </c>
      <c r="B795" s="395" t="s">
        <v>537</v>
      </c>
      <c r="C795" s="395" t="s">
        <v>31</v>
      </c>
      <c r="D795" s="395" t="s">
        <v>73</v>
      </c>
      <c r="E795" s="396">
        <v>42784.56</v>
      </c>
      <c r="F795" s="396">
        <v>76632.710000000006</v>
      </c>
      <c r="G795" s="397">
        <v>37508.51</v>
      </c>
      <c r="H795" s="397">
        <v>0</v>
      </c>
      <c r="I795" s="402">
        <v>0</v>
      </c>
      <c r="J795" s="402">
        <v>0</v>
      </c>
      <c r="K795" s="402">
        <v>0</v>
      </c>
      <c r="L795" s="402">
        <v>0</v>
      </c>
      <c r="M795" s="403">
        <v>0</v>
      </c>
      <c r="N795" s="396">
        <v>0</v>
      </c>
      <c r="O795" s="449">
        <f t="shared" si="13"/>
        <v>0</v>
      </c>
    </row>
    <row r="796" spans="1:15" ht="12.75" customHeight="1">
      <c r="A796" s="395" t="s">
        <v>342</v>
      </c>
      <c r="B796" s="395" t="s">
        <v>537</v>
      </c>
      <c r="C796" s="395" t="s">
        <v>775</v>
      </c>
      <c r="D796" s="395" t="s">
        <v>73</v>
      </c>
      <c r="E796" s="396">
        <v>594.16</v>
      </c>
      <c r="F796" s="396">
        <v>0</v>
      </c>
      <c r="G796" s="397">
        <v>0</v>
      </c>
      <c r="H796" s="397">
        <v>0</v>
      </c>
      <c r="I796" s="402">
        <v>0</v>
      </c>
      <c r="J796" s="402">
        <v>0</v>
      </c>
      <c r="K796" s="402">
        <v>0</v>
      </c>
      <c r="L796" s="402">
        <v>0</v>
      </c>
      <c r="M796" s="403">
        <v>0</v>
      </c>
      <c r="N796" s="396">
        <v>0</v>
      </c>
      <c r="O796" s="449">
        <f t="shared" si="13"/>
        <v>0</v>
      </c>
    </row>
    <row r="797" spans="1:15" ht="12.75" customHeight="1">
      <c r="A797" s="395" t="s">
        <v>342</v>
      </c>
      <c r="B797" s="395" t="s">
        <v>537</v>
      </c>
      <c r="C797" s="395" t="s">
        <v>780</v>
      </c>
      <c r="D797" s="395" t="s">
        <v>73</v>
      </c>
      <c r="E797" s="396">
        <v>5088.3999999999996</v>
      </c>
      <c r="F797" s="396">
        <v>8358.2800000000007</v>
      </c>
      <c r="G797" s="397">
        <v>0</v>
      </c>
      <c r="H797" s="397">
        <v>0</v>
      </c>
      <c r="I797" s="402">
        <v>0</v>
      </c>
      <c r="J797" s="402">
        <v>0</v>
      </c>
      <c r="K797" s="402">
        <v>0</v>
      </c>
      <c r="L797" s="402">
        <v>0</v>
      </c>
      <c r="M797" s="403">
        <v>0</v>
      </c>
      <c r="N797" s="396">
        <v>0</v>
      </c>
      <c r="O797" s="449">
        <f t="shared" si="13"/>
        <v>0</v>
      </c>
    </row>
    <row r="798" spans="1:15" ht="12.75" customHeight="1">
      <c r="A798" s="395" t="s">
        <v>342</v>
      </c>
      <c r="B798" s="395" t="s">
        <v>236</v>
      </c>
      <c r="C798" s="395" t="s">
        <v>31</v>
      </c>
      <c r="D798" s="395" t="s">
        <v>73</v>
      </c>
      <c r="E798" s="396">
        <v>0</v>
      </c>
      <c r="F798" s="396">
        <v>0</v>
      </c>
      <c r="G798" s="397">
        <v>0</v>
      </c>
      <c r="H798" s="397">
        <v>0</v>
      </c>
      <c r="I798" s="402">
        <v>0</v>
      </c>
      <c r="J798" s="402">
        <v>0</v>
      </c>
      <c r="K798" s="402">
        <v>35000</v>
      </c>
      <c r="L798" s="402">
        <v>10000</v>
      </c>
      <c r="M798" s="403">
        <v>0</v>
      </c>
      <c r="N798" s="396">
        <v>45000</v>
      </c>
      <c r="O798" s="449">
        <f t="shared" si="13"/>
        <v>45000</v>
      </c>
    </row>
    <row r="799" spans="1:15" ht="12.75" customHeight="1">
      <c r="A799" s="398"/>
      <c r="B799" s="398"/>
      <c r="C799" s="398"/>
      <c r="D799" s="398" t="s">
        <v>1008</v>
      </c>
      <c r="E799" s="399">
        <v>218156.66</v>
      </c>
      <c r="F799" s="399">
        <v>396269.46</v>
      </c>
      <c r="G799" s="400">
        <v>288569.65000000002</v>
      </c>
      <c r="H799" s="400">
        <v>912627</v>
      </c>
      <c r="I799" s="404">
        <v>872500</v>
      </c>
      <c r="J799" s="404">
        <v>471000</v>
      </c>
      <c r="K799" s="404">
        <v>730500</v>
      </c>
      <c r="L799" s="404">
        <v>627500</v>
      </c>
      <c r="M799" s="405">
        <v>1161000</v>
      </c>
      <c r="N799" s="399">
        <v>3862500</v>
      </c>
      <c r="O799" s="449">
        <f t="shared" si="13"/>
        <v>3862500</v>
      </c>
    </row>
    <row r="800" spans="1:15" ht="12.75" customHeight="1">
      <c r="A800" s="395" t="s">
        <v>342</v>
      </c>
      <c r="B800" s="395" t="s">
        <v>44</v>
      </c>
      <c r="C800" s="395" t="s">
        <v>748</v>
      </c>
      <c r="D800" s="395" t="s">
        <v>58</v>
      </c>
      <c r="E800" s="396">
        <v>0</v>
      </c>
      <c r="F800" s="396">
        <v>19988.29</v>
      </c>
      <c r="G800" s="397">
        <v>0</v>
      </c>
      <c r="H800" s="397">
        <v>0</v>
      </c>
      <c r="I800" s="402">
        <v>0</v>
      </c>
      <c r="J800" s="402">
        <v>0</v>
      </c>
      <c r="K800" s="402">
        <v>0</v>
      </c>
      <c r="L800" s="402">
        <v>0</v>
      </c>
      <c r="M800" s="403">
        <v>0</v>
      </c>
      <c r="N800" s="396">
        <v>0</v>
      </c>
      <c r="O800" s="449">
        <f t="shared" si="13"/>
        <v>0</v>
      </c>
    </row>
    <row r="801" spans="1:15" ht="12.75" customHeight="1">
      <c r="A801" s="395" t="s">
        <v>342</v>
      </c>
      <c r="B801" s="395" t="s">
        <v>44</v>
      </c>
      <c r="C801" s="395" t="s">
        <v>31</v>
      </c>
      <c r="D801" s="395" t="s">
        <v>58</v>
      </c>
      <c r="E801" s="396">
        <v>0</v>
      </c>
      <c r="F801" s="396">
        <v>0</v>
      </c>
      <c r="G801" s="397">
        <v>0</v>
      </c>
      <c r="H801" s="397">
        <v>0</v>
      </c>
      <c r="I801" s="402">
        <v>25000</v>
      </c>
      <c r="J801" s="402">
        <v>0</v>
      </c>
      <c r="K801" s="402">
        <v>0</v>
      </c>
      <c r="L801" s="402">
        <v>0</v>
      </c>
      <c r="M801" s="403">
        <v>0</v>
      </c>
      <c r="N801" s="396">
        <v>25000</v>
      </c>
      <c r="O801" s="449">
        <f t="shared" si="13"/>
        <v>25000</v>
      </c>
    </row>
    <row r="802" spans="1:15" ht="12.75" customHeight="1">
      <c r="A802" s="398"/>
      <c r="B802" s="398"/>
      <c r="C802" s="398"/>
      <c r="D802" s="398" t="s">
        <v>1009</v>
      </c>
      <c r="E802" s="399">
        <v>0</v>
      </c>
      <c r="F802" s="399">
        <v>19988.29</v>
      </c>
      <c r="G802" s="400">
        <v>0</v>
      </c>
      <c r="H802" s="400">
        <v>0</v>
      </c>
      <c r="I802" s="404">
        <v>25000</v>
      </c>
      <c r="J802" s="404">
        <v>0</v>
      </c>
      <c r="K802" s="404">
        <v>0</v>
      </c>
      <c r="L802" s="404">
        <v>0</v>
      </c>
      <c r="M802" s="405">
        <v>0</v>
      </c>
      <c r="N802" s="399">
        <v>25000</v>
      </c>
      <c r="O802" s="449">
        <f t="shared" si="13"/>
        <v>25000</v>
      </c>
    </row>
    <row r="803" spans="1:15" ht="12.75" customHeight="1">
      <c r="A803" s="395" t="s">
        <v>342</v>
      </c>
      <c r="B803" s="395" t="s">
        <v>140</v>
      </c>
      <c r="C803" s="395" t="s">
        <v>748</v>
      </c>
      <c r="D803" s="395" t="s">
        <v>11</v>
      </c>
      <c r="E803" s="396">
        <v>4622</v>
      </c>
      <c r="F803" s="396">
        <v>5582</v>
      </c>
      <c r="G803" s="397">
        <v>52578</v>
      </c>
      <c r="H803" s="397">
        <v>0</v>
      </c>
      <c r="I803" s="402">
        <v>0</v>
      </c>
      <c r="J803" s="402">
        <v>0</v>
      </c>
      <c r="K803" s="402">
        <v>0</v>
      </c>
      <c r="L803" s="402">
        <v>0</v>
      </c>
      <c r="M803" s="403">
        <v>0</v>
      </c>
      <c r="N803" s="396">
        <v>0</v>
      </c>
      <c r="O803" s="449">
        <f t="shared" si="13"/>
        <v>0</v>
      </c>
    </row>
    <row r="804" spans="1:15" ht="12.75" customHeight="1">
      <c r="A804" s="395" t="s">
        <v>342</v>
      </c>
      <c r="B804" s="395" t="s">
        <v>140</v>
      </c>
      <c r="C804" s="395" t="s">
        <v>761</v>
      </c>
      <c r="D804" s="395" t="s">
        <v>11</v>
      </c>
      <c r="E804" s="396">
        <v>8960</v>
      </c>
      <c r="F804" s="396">
        <v>0</v>
      </c>
      <c r="G804" s="397">
        <v>0</v>
      </c>
      <c r="H804" s="397">
        <v>0</v>
      </c>
      <c r="I804" s="402">
        <v>0</v>
      </c>
      <c r="J804" s="402">
        <v>0</v>
      </c>
      <c r="K804" s="402">
        <v>0</v>
      </c>
      <c r="L804" s="402">
        <v>0</v>
      </c>
      <c r="M804" s="403">
        <v>0</v>
      </c>
      <c r="N804" s="396">
        <v>0</v>
      </c>
      <c r="O804" s="449">
        <f t="shared" si="13"/>
        <v>0</v>
      </c>
    </row>
    <row r="805" spans="1:15" ht="12.75" customHeight="1">
      <c r="A805" s="395" t="s">
        <v>342</v>
      </c>
      <c r="B805" s="395" t="s">
        <v>140</v>
      </c>
      <c r="C805" s="395" t="s">
        <v>31</v>
      </c>
      <c r="D805" s="395" t="s">
        <v>11</v>
      </c>
      <c r="E805" s="396">
        <v>0</v>
      </c>
      <c r="F805" s="396">
        <v>0</v>
      </c>
      <c r="G805" s="397">
        <v>0</v>
      </c>
      <c r="H805" s="397">
        <v>164903</v>
      </c>
      <c r="I805" s="402">
        <v>160000</v>
      </c>
      <c r="J805" s="402">
        <v>160000</v>
      </c>
      <c r="K805" s="402">
        <v>160000</v>
      </c>
      <c r="L805" s="402">
        <v>160000</v>
      </c>
      <c r="M805" s="403">
        <v>160000</v>
      </c>
      <c r="N805" s="396">
        <v>800000</v>
      </c>
      <c r="O805" s="449">
        <f t="shared" si="13"/>
        <v>800000</v>
      </c>
    </row>
    <row r="806" spans="1:15" ht="12.75" customHeight="1">
      <c r="A806" s="395" t="s">
        <v>342</v>
      </c>
      <c r="B806" s="395" t="s">
        <v>140</v>
      </c>
      <c r="C806" s="395" t="s">
        <v>774</v>
      </c>
      <c r="D806" s="395" t="s">
        <v>11</v>
      </c>
      <c r="E806" s="396">
        <v>0</v>
      </c>
      <c r="F806" s="396">
        <v>0</v>
      </c>
      <c r="G806" s="397">
        <v>0</v>
      </c>
      <c r="H806" s="397">
        <v>0</v>
      </c>
      <c r="I806" s="402">
        <v>0</v>
      </c>
      <c r="J806" s="402">
        <v>0</v>
      </c>
      <c r="K806" s="402">
        <v>0</v>
      </c>
      <c r="L806" s="402">
        <v>0</v>
      </c>
      <c r="M806" s="403">
        <v>0</v>
      </c>
      <c r="N806" s="396">
        <v>0</v>
      </c>
      <c r="O806" s="449">
        <f t="shared" si="13"/>
        <v>0</v>
      </c>
    </row>
    <row r="807" spans="1:15" ht="12.75" customHeight="1">
      <c r="A807" s="395" t="s">
        <v>342</v>
      </c>
      <c r="B807" s="395" t="s">
        <v>140</v>
      </c>
      <c r="C807" s="395" t="s">
        <v>775</v>
      </c>
      <c r="D807" s="395" t="s">
        <v>11</v>
      </c>
      <c r="E807" s="396">
        <v>0</v>
      </c>
      <c r="F807" s="396">
        <v>11692.72</v>
      </c>
      <c r="G807" s="397">
        <v>4336.63</v>
      </c>
      <c r="H807" s="397">
        <v>0</v>
      </c>
      <c r="I807" s="402">
        <v>0</v>
      </c>
      <c r="J807" s="402">
        <v>0</v>
      </c>
      <c r="K807" s="402">
        <v>0</v>
      </c>
      <c r="L807" s="402">
        <v>0</v>
      </c>
      <c r="M807" s="403">
        <v>0</v>
      </c>
      <c r="N807" s="396">
        <v>0</v>
      </c>
      <c r="O807" s="449">
        <f t="shared" si="13"/>
        <v>0</v>
      </c>
    </row>
    <row r="808" spans="1:15" ht="12.75" customHeight="1">
      <c r="A808" s="395" t="s">
        <v>342</v>
      </c>
      <c r="B808" s="395" t="s">
        <v>140</v>
      </c>
      <c r="C808" s="395" t="s">
        <v>777</v>
      </c>
      <c r="D808" s="395" t="s">
        <v>11</v>
      </c>
      <c r="E808" s="396">
        <v>0</v>
      </c>
      <c r="F808" s="396">
        <v>0</v>
      </c>
      <c r="G808" s="397">
        <v>17250</v>
      </c>
      <c r="H808" s="397">
        <v>0</v>
      </c>
      <c r="I808" s="402">
        <v>0</v>
      </c>
      <c r="J808" s="402">
        <v>0</v>
      </c>
      <c r="K808" s="402">
        <v>0</v>
      </c>
      <c r="L808" s="402">
        <v>0</v>
      </c>
      <c r="M808" s="403">
        <v>0</v>
      </c>
      <c r="N808" s="396">
        <v>0</v>
      </c>
      <c r="O808" s="449">
        <f t="shared" si="13"/>
        <v>0</v>
      </c>
    </row>
    <row r="809" spans="1:15" ht="12.75" customHeight="1">
      <c r="A809" s="395" t="s">
        <v>342</v>
      </c>
      <c r="B809" s="395" t="s">
        <v>140</v>
      </c>
      <c r="C809" s="395" t="s">
        <v>778</v>
      </c>
      <c r="D809" s="395" t="s">
        <v>11</v>
      </c>
      <c r="E809" s="396">
        <v>7972.83</v>
      </c>
      <c r="F809" s="396">
        <v>0</v>
      </c>
      <c r="G809" s="397">
        <v>0</v>
      </c>
      <c r="H809" s="397">
        <v>0</v>
      </c>
      <c r="I809" s="402">
        <v>0</v>
      </c>
      <c r="J809" s="402">
        <v>0</v>
      </c>
      <c r="K809" s="402">
        <v>0</v>
      </c>
      <c r="L809" s="402">
        <v>0</v>
      </c>
      <c r="M809" s="403">
        <v>0</v>
      </c>
      <c r="N809" s="396">
        <v>0</v>
      </c>
      <c r="O809" s="449">
        <f t="shared" si="13"/>
        <v>0</v>
      </c>
    </row>
    <row r="810" spans="1:15" ht="12.75" customHeight="1">
      <c r="A810" s="395" t="s">
        <v>342</v>
      </c>
      <c r="B810" s="395" t="s">
        <v>140</v>
      </c>
      <c r="C810" s="395" t="s">
        <v>780</v>
      </c>
      <c r="D810" s="395" t="s">
        <v>11</v>
      </c>
      <c r="E810" s="396">
        <v>582.46</v>
      </c>
      <c r="F810" s="396">
        <v>7335.78</v>
      </c>
      <c r="G810" s="397">
        <v>21346.07</v>
      </c>
      <c r="H810" s="397">
        <v>0</v>
      </c>
      <c r="I810" s="402">
        <v>0</v>
      </c>
      <c r="J810" s="402">
        <v>0</v>
      </c>
      <c r="K810" s="402">
        <v>0</v>
      </c>
      <c r="L810" s="402">
        <v>0</v>
      </c>
      <c r="M810" s="403">
        <v>0</v>
      </c>
      <c r="N810" s="396">
        <v>0</v>
      </c>
      <c r="O810" s="449">
        <f t="shared" si="13"/>
        <v>0</v>
      </c>
    </row>
    <row r="811" spans="1:15" ht="12.75" customHeight="1">
      <c r="A811" s="395" t="s">
        <v>342</v>
      </c>
      <c r="B811" s="395" t="s">
        <v>140</v>
      </c>
      <c r="C811" s="395" t="s">
        <v>796</v>
      </c>
      <c r="D811" s="395" t="s">
        <v>11</v>
      </c>
      <c r="E811" s="396">
        <v>6390</v>
      </c>
      <c r="F811" s="396">
        <v>0</v>
      </c>
      <c r="G811" s="397">
        <v>0</v>
      </c>
      <c r="H811" s="397">
        <v>0</v>
      </c>
      <c r="I811" s="402">
        <v>0</v>
      </c>
      <c r="J811" s="402">
        <v>0</v>
      </c>
      <c r="K811" s="402">
        <v>0</v>
      </c>
      <c r="L811" s="402">
        <v>0</v>
      </c>
      <c r="M811" s="403">
        <v>0</v>
      </c>
      <c r="N811" s="396">
        <v>0</v>
      </c>
      <c r="O811" s="449">
        <f t="shared" si="13"/>
        <v>0</v>
      </c>
    </row>
    <row r="812" spans="1:15" ht="12.75" customHeight="1">
      <c r="A812" s="395" t="s">
        <v>342</v>
      </c>
      <c r="B812" s="395" t="s">
        <v>237</v>
      </c>
      <c r="C812" s="395" t="s">
        <v>31</v>
      </c>
      <c r="D812" s="395" t="s">
        <v>11</v>
      </c>
      <c r="E812" s="396">
        <v>0</v>
      </c>
      <c r="F812" s="396">
        <v>0</v>
      </c>
      <c r="G812" s="397">
        <v>0</v>
      </c>
      <c r="H812" s="397">
        <v>7000</v>
      </c>
      <c r="I812" s="402">
        <v>7000</v>
      </c>
      <c r="J812" s="402">
        <v>1000</v>
      </c>
      <c r="K812" s="402">
        <v>1000</v>
      </c>
      <c r="L812" s="402">
        <v>1000</v>
      </c>
      <c r="M812" s="403">
        <v>1000</v>
      </c>
      <c r="N812" s="396">
        <v>11000</v>
      </c>
      <c r="O812" s="449">
        <f t="shared" si="13"/>
        <v>11000</v>
      </c>
    </row>
    <row r="813" spans="1:15" ht="12.75" customHeight="1">
      <c r="A813" s="395" t="s">
        <v>342</v>
      </c>
      <c r="B813" s="395" t="s">
        <v>538</v>
      </c>
      <c r="C813" s="395" t="s">
        <v>748</v>
      </c>
      <c r="D813" s="395" t="s">
        <v>11</v>
      </c>
      <c r="E813" s="396">
        <v>13824.55</v>
      </c>
      <c r="F813" s="396">
        <v>18163.810000000001</v>
      </c>
      <c r="G813" s="397">
        <v>4400</v>
      </c>
      <c r="H813" s="397">
        <v>0</v>
      </c>
      <c r="I813" s="402">
        <v>0</v>
      </c>
      <c r="J813" s="402">
        <v>0</v>
      </c>
      <c r="K813" s="402">
        <v>0</v>
      </c>
      <c r="L813" s="402">
        <v>0</v>
      </c>
      <c r="M813" s="403">
        <v>0</v>
      </c>
      <c r="N813" s="396">
        <v>0</v>
      </c>
      <c r="O813" s="449">
        <f t="shared" si="13"/>
        <v>0</v>
      </c>
    </row>
    <row r="814" spans="1:15" ht="12.75" customHeight="1">
      <c r="A814" s="395" t="s">
        <v>342</v>
      </c>
      <c r="B814" s="395" t="s">
        <v>538</v>
      </c>
      <c r="C814" s="395" t="s">
        <v>31</v>
      </c>
      <c r="D814" s="395" t="s">
        <v>11</v>
      </c>
      <c r="E814" s="396">
        <v>0</v>
      </c>
      <c r="F814" s="396">
        <v>0</v>
      </c>
      <c r="G814" s="397">
        <v>0</v>
      </c>
      <c r="H814" s="397">
        <v>0</v>
      </c>
      <c r="I814" s="402">
        <v>0</v>
      </c>
      <c r="J814" s="402">
        <v>0</v>
      </c>
      <c r="K814" s="402">
        <v>0</v>
      </c>
      <c r="L814" s="402">
        <v>0</v>
      </c>
      <c r="M814" s="403">
        <v>0</v>
      </c>
      <c r="N814" s="396">
        <v>0</v>
      </c>
      <c r="O814" s="449">
        <f t="shared" si="13"/>
        <v>0</v>
      </c>
    </row>
    <row r="815" spans="1:15" ht="12.75" customHeight="1">
      <c r="A815" s="395" t="s">
        <v>342</v>
      </c>
      <c r="B815" s="395" t="s">
        <v>538</v>
      </c>
      <c r="C815" s="395" t="s">
        <v>777</v>
      </c>
      <c r="D815" s="395" t="s">
        <v>11</v>
      </c>
      <c r="E815" s="396">
        <v>6895</v>
      </c>
      <c r="F815" s="396">
        <v>0</v>
      </c>
      <c r="G815" s="397">
        <v>0</v>
      </c>
      <c r="H815" s="397">
        <v>0</v>
      </c>
      <c r="I815" s="402">
        <v>0</v>
      </c>
      <c r="J815" s="402">
        <v>0</v>
      </c>
      <c r="K815" s="402">
        <v>0</v>
      </c>
      <c r="L815" s="402">
        <v>0</v>
      </c>
      <c r="M815" s="403">
        <v>0</v>
      </c>
      <c r="N815" s="396">
        <v>0</v>
      </c>
      <c r="O815" s="449">
        <f t="shared" si="13"/>
        <v>0</v>
      </c>
    </row>
    <row r="816" spans="1:15" ht="12.75" customHeight="1">
      <c r="A816" s="395" t="s">
        <v>342</v>
      </c>
      <c r="B816" s="395" t="s">
        <v>538</v>
      </c>
      <c r="C816" s="395" t="s">
        <v>778</v>
      </c>
      <c r="D816" s="395" t="s">
        <v>11</v>
      </c>
      <c r="E816" s="396">
        <v>12525.02</v>
      </c>
      <c r="F816" s="396">
        <v>1797</v>
      </c>
      <c r="G816" s="397">
        <v>0</v>
      </c>
      <c r="H816" s="397">
        <v>0</v>
      </c>
      <c r="I816" s="402">
        <v>0</v>
      </c>
      <c r="J816" s="402">
        <v>0</v>
      </c>
      <c r="K816" s="402">
        <v>0</v>
      </c>
      <c r="L816" s="402">
        <v>0</v>
      </c>
      <c r="M816" s="403">
        <v>0</v>
      </c>
      <c r="N816" s="396">
        <v>0</v>
      </c>
      <c r="O816" s="449">
        <f t="shared" si="13"/>
        <v>0</v>
      </c>
    </row>
    <row r="817" spans="1:15" ht="12.75" customHeight="1">
      <c r="A817" s="395" t="s">
        <v>342</v>
      </c>
      <c r="B817" s="395" t="s">
        <v>538</v>
      </c>
      <c r="C817" s="395" t="s">
        <v>780</v>
      </c>
      <c r="D817" s="395" t="s">
        <v>11</v>
      </c>
      <c r="E817" s="396">
        <v>19676.41</v>
      </c>
      <c r="F817" s="396">
        <v>5483.84</v>
      </c>
      <c r="G817" s="397">
        <v>0</v>
      </c>
      <c r="H817" s="397">
        <v>0</v>
      </c>
      <c r="I817" s="402">
        <v>0</v>
      </c>
      <c r="J817" s="402">
        <v>0</v>
      </c>
      <c r="K817" s="402">
        <v>0</v>
      </c>
      <c r="L817" s="402">
        <v>0</v>
      </c>
      <c r="M817" s="403">
        <v>0</v>
      </c>
      <c r="N817" s="396">
        <v>0</v>
      </c>
      <c r="O817" s="449">
        <f t="shared" si="13"/>
        <v>0</v>
      </c>
    </row>
    <row r="818" spans="1:15" ht="12.75" customHeight="1">
      <c r="A818" s="395" t="s">
        <v>342</v>
      </c>
      <c r="B818" s="395" t="s">
        <v>538</v>
      </c>
      <c r="C818" s="395" t="s">
        <v>785</v>
      </c>
      <c r="D818" s="395" t="s">
        <v>11</v>
      </c>
      <c r="E818" s="396">
        <v>0</v>
      </c>
      <c r="F818" s="396">
        <v>50</v>
      </c>
      <c r="G818" s="397">
        <v>0</v>
      </c>
      <c r="H818" s="397">
        <v>0</v>
      </c>
      <c r="I818" s="402">
        <v>0</v>
      </c>
      <c r="J818" s="402">
        <v>0</v>
      </c>
      <c r="K818" s="402">
        <v>0</v>
      </c>
      <c r="L818" s="402">
        <v>0</v>
      </c>
      <c r="M818" s="403">
        <v>0</v>
      </c>
      <c r="N818" s="396">
        <v>0</v>
      </c>
      <c r="O818" s="449">
        <f t="shared" si="13"/>
        <v>0</v>
      </c>
    </row>
    <row r="819" spans="1:15" ht="12.75" customHeight="1">
      <c r="A819" s="398"/>
      <c r="B819" s="398"/>
      <c r="C819" s="398"/>
      <c r="D819" s="398" t="s">
        <v>1010</v>
      </c>
      <c r="E819" s="399">
        <v>81448.27</v>
      </c>
      <c r="F819" s="399">
        <v>50105.15</v>
      </c>
      <c r="G819" s="400">
        <v>99910.7</v>
      </c>
      <c r="H819" s="400">
        <v>171903</v>
      </c>
      <c r="I819" s="404">
        <v>167000</v>
      </c>
      <c r="J819" s="404">
        <v>161000</v>
      </c>
      <c r="K819" s="404">
        <v>161000</v>
      </c>
      <c r="L819" s="404">
        <v>161000</v>
      </c>
      <c r="M819" s="405">
        <v>161000</v>
      </c>
      <c r="N819" s="399">
        <v>811000</v>
      </c>
      <c r="O819" s="449">
        <f t="shared" si="13"/>
        <v>811000</v>
      </c>
    </row>
    <row r="820" spans="1:15" ht="12.75" customHeight="1">
      <c r="A820" s="395" t="s">
        <v>342</v>
      </c>
      <c r="B820" s="395" t="s">
        <v>81</v>
      </c>
      <c r="C820" s="395" t="s">
        <v>748</v>
      </c>
      <c r="D820" s="395" t="s">
        <v>2</v>
      </c>
      <c r="E820" s="396">
        <v>55809.5</v>
      </c>
      <c r="F820" s="396">
        <v>23555.360000000001</v>
      </c>
      <c r="G820" s="397">
        <v>29107</v>
      </c>
      <c r="H820" s="397">
        <v>0</v>
      </c>
      <c r="I820" s="402">
        <v>0</v>
      </c>
      <c r="J820" s="402">
        <v>0</v>
      </c>
      <c r="K820" s="402">
        <v>0</v>
      </c>
      <c r="L820" s="402">
        <v>0</v>
      </c>
      <c r="M820" s="403">
        <v>0</v>
      </c>
      <c r="N820" s="396">
        <v>0</v>
      </c>
      <c r="O820" s="449">
        <f t="shared" si="13"/>
        <v>0</v>
      </c>
    </row>
    <row r="821" spans="1:15" ht="12.75" customHeight="1">
      <c r="A821" s="395" t="s">
        <v>342</v>
      </c>
      <c r="B821" s="395" t="s">
        <v>81</v>
      </c>
      <c r="C821" s="395" t="s">
        <v>31</v>
      </c>
      <c r="D821" s="395" t="s">
        <v>2</v>
      </c>
      <c r="E821" s="396">
        <v>0</v>
      </c>
      <c r="F821" s="396">
        <v>0</v>
      </c>
      <c r="G821" s="397">
        <v>0</v>
      </c>
      <c r="H821" s="397">
        <v>97668</v>
      </c>
      <c r="I821" s="402">
        <v>40000</v>
      </c>
      <c r="J821" s="402">
        <v>40000</v>
      </c>
      <c r="K821" s="402">
        <v>40000</v>
      </c>
      <c r="L821" s="402">
        <v>40000</v>
      </c>
      <c r="M821" s="403">
        <v>40000</v>
      </c>
      <c r="N821" s="396">
        <v>200000</v>
      </c>
      <c r="O821" s="449">
        <f t="shared" si="13"/>
        <v>200000</v>
      </c>
    </row>
    <row r="822" spans="1:15" ht="12.75" customHeight="1">
      <c r="A822" s="395" t="s">
        <v>342</v>
      </c>
      <c r="B822" s="395" t="s">
        <v>81</v>
      </c>
      <c r="C822" s="395" t="s">
        <v>777</v>
      </c>
      <c r="D822" s="395" t="s">
        <v>2</v>
      </c>
      <c r="E822" s="396">
        <v>0</v>
      </c>
      <c r="F822" s="396">
        <v>0</v>
      </c>
      <c r="G822" s="397">
        <v>174</v>
      </c>
      <c r="H822" s="397">
        <v>0</v>
      </c>
      <c r="I822" s="402">
        <v>0</v>
      </c>
      <c r="J822" s="402">
        <v>0</v>
      </c>
      <c r="K822" s="402">
        <v>0</v>
      </c>
      <c r="L822" s="402">
        <v>0</v>
      </c>
      <c r="M822" s="403">
        <v>0</v>
      </c>
      <c r="N822" s="396">
        <v>0</v>
      </c>
      <c r="O822" s="449">
        <f t="shared" si="13"/>
        <v>0</v>
      </c>
    </row>
    <row r="823" spans="1:15" ht="12.75" customHeight="1">
      <c r="A823" s="395" t="s">
        <v>342</v>
      </c>
      <c r="B823" s="395" t="s">
        <v>81</v>
      </c>
      <c r="C823" s="395" t="s">
        <v>780</v>
      </c>
      <c r="D823" s="395" t="s">
        <v>2</v>
      </c>
      <c r="E823" s="396">
        <v>0</v>
      </c>
      <c r="F823" s="396">
        <v>639.55999999999995</v>
      </c>
      <c r="G823" s="397">
        <v>0</v>
      </c>
      <c r="H823" s="397">
        <v>0</v>
      </c>
      <c r="I823" s="402">
        <v>0</v>
      </c>
      <c r="J823" s="402">
        <v>0</v>
      </c>
      <c r="K823" s="402">
        <v>0</v>
      </c>
      <c r="L823" s="402">
        <v>0</v>
      </c>
      <c r="M823" s="403">
        <v>0</v>
      </c>
      <c r="N823" s="396">
        <v>0</v>
      </c>
      <c r="O823" s="449">
        <f t="shared" si="13"/>
        <v>0</v>
      </c>
    </row>
    <row r="824" spans="1:15" ht="12.75" customHeight="1">
      <c r="A824" s="398"/>
      <c r="B824" s="398"/>
      <c r="C824" s="398"/>
      <c r="D824" s="398" t="s">
        <v>1011</v>
      </c>
      <c r="E824" s="399">
        <v>55809.5</v>
      </c>
      <c r="F824" s="399">
        <v>24194.92</v>
      </c>
      <c r="G824" s="400">
        <v>29281</v>
      </c>
      <c r="H824" s="400">
        <v>97668</v>
      </c>
      <c r="I824" s="404">
        <v>40000</v>
      </c>
      <c r="J824" s="404">
        <v>40000</v>
      </c>
      <c r="K824" s="404">
        <v>40000</v>
      </c>
      <c r="L824" s="404">
        <v>40000</v>
      </c>
      <c r="M824" s="405">
        <v>40000</v>
      </c>
      <c r="N824" s="399">
        <v>200000</v>
      </c>
      <c r="O824" s="449">
        <f t="shared" si="13"/>
        <v>200000</v>
      </c>
    </row>
    <row r="825" spans="1:15" ht="12.75" customHeight="1">
      <c r="A825" s="395" t="s">
        <v>342</v>
      </c>
      <c r="B825" s="395" t="s">
        <v>759</v>
      </c>
      <c r="C825" s="395" t="s">
        <v>748</v>
      </c>
      <c r="D825" s="395" t="s">
        <v>702</v>
      </c>
      <c r="E825" s="396">
        <v>6150</v>
      </c>
      <c r="F825" s="396">
        <v>0</v>
      </c>
      <c r="G825" s="397">
        <v>0</v>
      </c>
      <c r="H825" s="397">
        <v>0</v>
      </c>
      <c r="I825" s="402">
        <v>0</v>
      </c>
      <c r="J825" s="402">
        <v>0</v>
      </c>
      <c r="K825" s="402">
        <v>0</v>
      </c>
      <c r="L825" s="402">
        <v>0</v>
      </c>
      <c r="M825" s="403">
        <v>0</v>
      </c>
      <c r="N825" s="396">
        <v>0</v>
      </c>
      <c r="O825" s="449">
        <f t="shared" si="13"/>
        <v>0</v>
      </c>
    </row>
    <row r="826" spans="1:15" ht="12.75" customHeight="1">
      <c r="A826" s="395" t="s">
        <v>342</v>
      </c>
      <c r="B826" s="395" t="s">
        <v>759</v>
      </c>
      <c r="C826" s="395" t="s">
        <v>31</v>
      </c>
      <c r="D826" s="395" t="s">
        <v>702</v>
      </c>
      <c r="E826" s="396">
        <v>0</v>
      </c>
      <c r="F826" s="396">
        <v>0</v>
      </c>
      <c r="G826" s="397">
        <v>0</v>
      </c>
      <c r="H826" s="397">
        <v>0</v>
      </c>
      <c r="I826" s="402">
        <v>0</v>
      </c>
      <c r="J826" s="402">
        <v>0</v>
      </c>
      <c r="K826" s="402">
        <v>0</v>
      </c>
      <c r="L826" s="402">
        <v>0</v>
      </c>
      <c r="M826" s="403">
        <v>0</v>
      </c>
      <c r="N826" s="396">
        <v>0</v>
      </c>
      <c r="O826" s="449">
        <f t="shared" si="13"/>
        <v>0</v>
      </c>
    </row>
    <row r="827" spans="1:15" ht="12.75" customHeight="1">
      <c r="A827" s="395" t="s">
        <v>342</v>
      </c>
      <c r="B827" s="395" t="s">
        <v>59</v>
      </c>
      <c r="C827" s="395" t="s">
        <v>748</v>
      </c>
      <c r="D827" s="395" t="s">
        <v>702</v>
      </c>
      <c r="E827" s="396">
        <v>47993.39</v>
      </c>
      <c r="F827" s="396">
        <v>2600</v>
      </c>
      <c r="G827" s="397">
        <v>26871.03</v>
      </c>
      <c r="H827" s="397">
        <v>0</v>
      </c>
      <c r="I827" s="402">
        <v>0</v>
      </c>
      <c r="J827" s="402">
        <v>0</v>
      </c>
      <c r="K827" s="402">
        <v>0</v>
      </c>
      <c r="L827" s="402">
        <v>0</v>
      </c>
      <c r="M827" s="403">
        <v>0</v>
      </c>
      <c r="N827" s="396">
        <v>0</v>
      </c>
      <c r="O827" s="449">
        <f t="shared" si="13"/>
        <v>0</v>
      </c>
    </row>
    <row r="828" spans="1:15" ht="12.75" customHeight="1">
      <c r="A828" s="395" t="s">
        <v>342</v>
      </c>
      <c r="B828" s="395" t="s">
        <v>59</v>
      </c>
      <c r="C828" s="395" t="s">
        <v>31</v>
      </c>
      <c r="D828" s="395" t="s">
        <v>702</v>
      </c>
      <c r="E828" s="396">
        <v>0</v>
      </c>
      <c r="F828" s="396">
        <v>0</v>
      </c>
      <c r="G828" s="397">
        <v>0</v>
      </c>
      <c r="H828" s="397">
        <v>47309</v>
      </c>
      <c r="I828" s="402">
        <v>20000</v>
      </c>
      <c r="J828" s="402">
        <v>20000</v>
      </c>
      <c r="K828" s="402">
        <v>20000</v>
      </c>
      <c r="L828" s="402">
        <v>20000</v>
      </c>
      <c r="M828" s="403">
        <v>20000</v>
      </c>
      <c r="N828" s="396">
        <v>100000</v>
      </c>
      <c r="O828" s="449">
        <f t="shared" si="13"/>
        <v>100000</v>
      </c>
    </row>
    <row r="829" spans="1:15" ht="12.75" customHeight="1">
      <c r="A829" s="395" t="s">
        <v>342</v>
      </c>
      <c r="B829" s="395" t="s">
        <v>59</v>
      </c>
      <c r="C829" s="395" t="s">
        <v>780</v>
      </c>
      <c r="D829" s="395" t="s">
        <v>702</v>
      </c>
      <c r="E829" s="396">
        <v>2006.61</v>
      </c>
      <c r="F829" s="396">
        <v>2587.31</v>
      </c>
      <c r="G829" s="397">
        <v>10003.25</v>
      </c>
      <c r="H829" s="397">
        <v>0</v>
      </c>
      <c r="I829" s="402">
        <v>0</v>
      </c>
      <c r="J829" s="402">
        <v>0</v>
      </c>
      <c r="K829" s="402">
        <v>0</v>
      </c>
      <c r="L829" s="402">
        <v>0</v>
      </c>
      <c r="M829" s="403">
        <v>0</v>
      </c>
      <c r="N829" s="396">
        <v>0</v>
      </c>
      <c r="O829" s="449">
        <f t="shared" si="13"/>
        <v>0</v>
      </c>
    </row>
    <row r="830" spans="1:15" ht="12.75" customHeight="1">
      <c r="A830" s="395" t="s">
        <v>342</v>
      </c>
      <c r="B830" s="395" t="s">
        <v>59</v>
      </c>
      <c r="C830" s="395" t="s">
        <v>785</v>
      </c>
      <c r="D830" s="395" t="s">
        <v>702</v>
      </c>
      <c r="E830" s="396">
        <v>0</v>
      </c>
      <c r="F830" s="396">
        <v>105</v>
      </c>
      <c r="G830" s="397">
        <v>812</v>
      </c>
      <c r="H830" s="397">
        <v>0</v>
      </c>
      <c r="I830" s="402">
        <v>0</v>
      </c>
      <c r="J830" s="402">
        <v>0</v>
      </c>
      <c r="K830" s="402">
        <v>0</v>
      </c>
      <c r="L830" s="402">
        <v>0</v>
      </c>
      <c r="M830" s="403">
        <v>0</v>
      </c>
      <c r="N830" s="396">
        <v>0</v>
      </c>
      <c r="O830" s="449">
        <f t="shared" si="13"/>
        <v>0</v>
      </c>
    </row>
    <row r="831" spans="1:15" ht="12.75" customHeight="1">
      <c r="A831" s="398"/>
      <c r="B831" s="398"/>
      <c r="C831" s="398"/>
      <c r="D831" s="398" t="s">
        <v>1012</v>
      </c>
      <c r="E831" s="399">
        <v>56150</v>
      </c>
      <c r="F831" s="399">
        <v>5292.31</v>
      </c>
      <c r="G831" s="400">
        <v>37686.28</v>
      </c>
      <c r="H831" s="400">
        <v>47309</v>
      </c>
      <c r="I831" s="404">
        <v>20000</v>
      </c>
      <c r="J831" s="404">
        <v>20000</v>
      </c>
      <c r="K831" s="404">
        <v>20000</v>
      </c>
      <c r="L831" s="404">
        <v>20000</v>
      </c>
      <c r="M831" s="405">
        <v>20000</v>
      </c>
      <c r="N831" s="399">
        <v>100000</v>
      </c>
      <c r="O831" s="449">
        <f t="shared" si="13"/>
        <v>100000</v>
      </c>
    </row>
    <row r="832" spans="1:15" ht="12.75" customHeight="1">
      <c r="A832" s="395" t="s">
        <v>342</v>
      </c>
      <c r="B832" s="395" t="s">
        <v>542</v>
      </c>
      <c r="C832" s="395" t="s">
        <v>748</v>
      </c>
      <c r="D832" s="395" t="s">
        <v>541</v>
      </c>
      <c r="E832" s="396">
        <v>0</v>
      </c>
      <c r="F832" s="396">
        <v>0</v>
      </c>
      <c r="G832" s="397">
        <v>181075</v>
      </c>
      <c r="H832" s="397">
        <v>0</v>
      </c>
      <c r="I832" s="402">
        <v>0</v>
      </c>
      <c r="J832" s="402">
        <v>0</v>
      </c>
      <c r="K832" s="402">
        <v>0</v>
      </c>
      <c r="L832" s="402">
        <v>0</v>
      </c>
      <c r="M832" s="403">
        <v>0</v>
      </c>
      <c r="N832" s="396">
        <v>0</v>
      </c>
      <c r="O832" s="449">
        <f t="shared" si="13"/>
        <v>0</v>
      </c>
    </row>
    <row r="833" spans="1:15" ht="12.75" customHeight="1">
      <c r="A833" s="395" t="s">
        <v>342</v>
      </c>
      <c r="B833" s="395" t="s">
        <v>542</v>
      </c>
      <c r="C833" s="395" t="s">
        <v>31</v>
      </c>
      <c r="D833" s="395" t="s">
        <v>541</v>
      </c>
      <c r="E833" s="396">
        <v>0</v>
      </c>
      <c r="F833" s="396">
        <v>0</v>
      </c>
      <c r="G833" s="397">
        <v>0</v>
      </c>
      <c r="H833" s="397">
        <v>0</v>
      </c>
      <c r="I833" s="402">
        <v>0</v>
      </c>
      <c r="J833" s="402">
        <v>0</v>
      </c>
      <c r="K833" s="402">
        <v>0</v>
      </c>
      <c r="L833" s="402">
        <v>0</v>
      </c>
      <c r="M833" s="403">
        <v>0</v>
      </c>
      <c r="N833" s="396">
        <v>0</v>
      </c>
      <c r="O833" s="449">
        <f t="shared" si="13"/>
        <v>0</v>
      </c>
    </row>
    <row r="834" spans="1:15" ht="12.75" customHeight="1">
      <c r="A834" s="395" t="s">
        <v>342</v>
      </c>
      <c r="B834" s="395" t="s">
        <v>542</v>
      </c>
      <c r="C834" s="395" t="s">
        <v>780</v>
      </c>
      <c r="D834" s="395" t="s">
        <v>541</v>
      </c>
      <c r="E834" s="396">
        <v>0</v>
      </c>
      <c r="F834" s="396">
        <v>0</v>
      </c>
      <c r="G834" s="397">
        <v>8734.94</v>
      </c>
      <c r="H834" s="397">
        <v>0</v>
      </c>
      <c r="I834" s="402">
        <v>0</v>
      </c>
      <c r="J834" s="402">
        <v>0</v>
      </c>
      <c r="K834" s="402">
        <v>0</v>
      </c>
      <c r="L834" s="402">
        <v>0</v>
      </c>
      <c r="M834" s="403">
        <v>0</v>
      </c>
      <c r="N834" s="396">
        <v>0</v>
      </c>
      <c r="O834" s="449">
        <f t="shared" si="13"/>
        <v>0</v>
      </c>
    </row>
    <row r="835" spans="1:15" ht="12.75" customHeight="1">
      <c r="A835" s="398"/>
      <c r="B835" s="398"/>
      <c r="C835" s="398"/>
      <c r="D835" s="398" t="s">
        <v>1013</v>
      </c>
      <c r="E835" s="399">
        <v>0</v>
      </c>
      <c r="F835" s="399">
        <v>0</v>
      </c>
      <c r="G835" s="400">
        <v>189809.94</v>
      </c>
      <c r="H835" s="400">
        <v>0</v>
      </c>
      <c r="I835" s="404">
        <v>0</v>
      </c>
      <c r="J835" s="404">
        <v>0</v>
      </c>
      <c r="K835" s="404">
        <v>0</v>
      </c>
      <c r="L835" s="404">
        <v>0</v>
      </c>
      <c r="M835" s="405">
        <v>0</v>
      </c>
      <c r="N835" s="399">
        <v>0</v>
      </c>
      <c r="O835" s="449">
        <f t="shared" ref="O835:O898" si="14">M835+L835+K835+J835+I835</f>
        <v>0</v>
      </c>
    </row>
    <row r="836" spans="1:15" ht="12.75" customHeight="1">
      <c r="A836" s="395" t="s">
        <v>342</v>
      </c>
      <c r="B836" s="395" t="s">
        <v>765</v>
      </c>
      <c r="C836" s="395" t="s">
        <v>31</v>
      </c>
      <c r="D836" s="395" t="s">
        <v>766</v>
      </c>
      <c r="E836" s="396">
        <v>0</v>
      </c>
      <c r="F836" s="396">
        <v>0</v>
      </c>
      <c r="G836" s="397">
        <v>0</v>
      </c>
      <c r="H836" s="397">
        <v>0</v>
      </c>
      <c r="I836" s="402">
        <v>0</v>
      </c>
      <c r="J836" s="402">
        <v>0</v>
      </c>
      <c r="K836" s="402">
        <v>0</v>
      </c>
      <c r="L836" s="402">
        <v>0</v>
      </c>
      <c r="M836" s="403">
        <v>0</v>
      </c>
      <c r="N836" s="396">
        <v>0</v>
      </c>
      <c r="O836" s="449">
        <f t="shared" si="14"/>
        <v>0</v>
      </c>
    </row>
    <row r="837" spans="1:15" ht="12.75" customHeight="1">
      <c r="A837" s="395" t="s">
        <v>342</v>
      </c>
      <c r="B837" s="395" t="s">
        <v>765</v>
      </c>
      <c r="C837" s="395" t="s">
        <v>796</v>
      </c>
      <c r="D837" s="395" t="s">
        <v>766</v>
      </c>
      <c r="E837" s="396">
        <v>93385</v>
      </c>
      <c r="F837" s="396">
        <v>0</v>
      </c>
      <c r="G837" s="397">
        <v>0</v>
      </c>
      <c r="H837" s="397">
        <v>0</v>
      </c>
      <c r="I837" s="402">
        <v>0</v>
      </c>
      <c r="J837" s="402">
        <v>0</v>
      </c>
      <c r="K837" s="402">
        <v>0</v>
      </c>
      <c r="L837" s="402">
        <v>0</v>
      </c>
      <c r="M837" s="403">
        <v>0</v>
      </c>
      <c r="N837" s="396">
        <v>0</v>
      </c>
      <c r="O837" s="449">
        <f t="shared" si="14"/>
        <v>0</v>
      </c>
    </row>
    <row r="838" spans="1:15" ht="12.75" customHeight="1">
      <c r="A838" s="398"/>
      <c r="B838" s="398"/>
      <c r="C838" s="398"/>
      <c r="D838" s="398" t="s">
        <v>1014</v>
      </c>
      <c r="E838" s="399">
        <v>93385</v>
      </c>
      <c r="F838" s="399">
        <v>0</v>
      </c>
      <c r="G838" s="400">
        <v>0</v>
      </c>
      <c r="H838" s="400">
        <v>0</v>
      </c>
      <c r="I838" s="404">
        <v>0</v>
      </c>
      <c r="J838" s="404">
        <v>0</v>
      </c>
      <c r="K838" s="404">
        <v>0</v>
      </c>
      <c r="L838" s="404">
        <v>0</v>
      </c>
      <c r="M838" s="405">
        <v>0</v>
      </c>
      <c r="N838" s="399">
        <v>0</v>
      </c>
      <c r="O838" s="449">
        <f t="shared" si="14"/>
        <v>0</v>
      </c>
    </row>
    <row r="839" spans="1:15" ht="12.75" customHeight="1">
      <c r="A839" s="395" t="s">
        <v>342</v>
      </c>
      <c r="B839" s="395" t="s">
        <v>544</v>
      </c>
      <c r="C839" s="395" t="s">
        <v>748</v>
      </c>
      <c r="D839" s="395" t="s">
        <v>543</v>
      </c>
      <c r="E839" s="396">
        <v>0</v>
      </c>
      <c r="F839" s="396">
        <v>22550</v>
      </c>
      <c r="G839" s="397">
        <v>11580</v>
      </c>
      <c r="H839" s="397">
        <v>0</v>
      </c>
      <c r="I839" s="402">
        <v>0</v>
      </c>
      <c r="J839" s="402">
        <v>0</v>
      </c>
      <c r="K839" s="402">
        <v>0</v>
      </c>
      <c r="L839" s="402">
        <v>0</v>
      </c>
      <c r="M839" s="403">
        <v>0</v>
      </c>
      <c r="N839" s="396">
        <v>0</v>
      </c>
      <c r="O839" s="449">
        <f t="shared" si="14"/>
        <v>0</v>
      </c>
    </row>
    <row r="840" spans="1:15" ht="12.75" customHeight="1">
      <c r="A840" s="395" t="s">
        <v>342</v>
      </c>
      <c r="B840" s="395" t="s">
        <v>544</v>
      </c>
      <c r="C840" s="395" t="s">
        <v>31</v>
      </c>
      <c r="D840" s="395" t="s">
        <v>543</v>
      </c>
      <c r="E840" s="396">
        <v>0</v>
      </c>
      <c r="F840" s="396">
        <v>0</v>
      </c>
      <c r="G840" s="397">
        <v>0</v>
      </c>
      <c r="H840" s="397">
        <v>0</v>
      </c>
      <c r="I840" s="402">
        <v>0</v>
      </c>
      <c r="J840" s="402">
        <v>0</v>
      </c>
      <c r="K840" s="402">
        <v>0</v>
      </c>
      <c r="L840" s="402">
        <v>0</v>
      </c>
      <c r="M840" s="403">
        <v>0</v>
      </c>
      <c r="N840" s="396">
        <v>0</v>
      </c>
      <c r="O840" s="449">
        <f t="shared" si="14"/>
        <v>0</v>
      </c>
    </row>
    <row r="841" spans="1:15" ht="12.75" customHeight="1">
      <c r="A841" s="395" t="s">
        <v>342</v>
      </c>
      <c r="B841" s="395" t="s">
        <v>544</v>
      </c>
      <c r="C841" s="395" t="s">
        <v>796</v>
      </c>
      <c r="D841" s="395" t="s">
        <v>543</v>
      </c>
      <c r="E841" s="396">
        <v>0</v>
      </c>
      <c r="F841" s="396">
        <v>45645</v>
      </c>
      <c r="G841" s="397">
        <v>43945</v>
      </c>
      <c r="H841" s="397">
        <v>0</v>
      </c>
      <c r="I841" s="402">
        <v>0</v>
      </c>
      <c r="J841" s="402">
        <v>0</v>
      </c>
      <c r="K841" s="402">
        <v>0</v>
      </c>
      <c r="L841" s="402">
        <v>0</v>
      </c>
      <c r="M841" s="403">
        <v>0</v>
      </c>
      <c r="N841" s="396">
        <v>0</v>
      </c>
      <c r="O841" s="449">
        <f t="shared" si="14"/>
        <v>0</v>
      </c>
    </row>
    <row r="842" spans="1:15" ht="12.75" customHeight="1">
      <c r="A842" s="398"/>
      <c r="B842" s="398"/>
      <c r="C842" s="398"/>
      <c r="D842" s="398" t="s">
        <v>1015</v>
      </c>
      <c r="E842" s="399">
        <v>0</v>
      </c>
      <c r="F842" s="399">
        <v>68195</v>
      </c>
      <c r="G842" s="400">
        <v>55525</v>
      </c>
      <c r="H842" s="400">
        <v>0</v>
      </c>
      <c r="I842" s="404">
        <v>0</v>
      </c>
      <c r="J842" s="404">
        <v>0</v>
      </c>
      <c r="K842" s="404">
        <v>0</v>
      </c>
      <c r="L842" s="404">
        <v>0</v>
      </c>
      <c r="M842" s="405">
        <v>0</v>
      </c>
      <c r="N842" s="399">
        <v>0</v>
      </c>
      <c r="O842" s="449">
        <f t="shared" si="14"/>
        <v>0</v>
      </c>
    </row>
    <row r="843" spans="1:15" ht="12.75" customHeight="1">
      <c r="A843" s="395" t="s">
        <v>342</v>
      </c>
      <c r="B843" s="395" t="s">
        <v>26</v>
      </c>
      <c r="C843" s="395" t="s">
        <v>748</v>
      </c>
      <c r="D843" s="395" t="s">
        <v>17</v>
      </c>
      <c r="E843" s="396">
        <v>38673.760000000002</v>
      </c>
      <c r="F843" s="396">
        <v>10755.55</v>
      </c>
      <c r="G843" s="397">
        <v>0</v>
      </c>
      <c r="H843" s="397">
        <v>0</v>
      </c>
      <c r="I843" s="402">
        <v>0</v>
      </c>
      <c r="J843" s="402">
        <v>0</v>
      </c>
      <c r="K843" s="402">
        <v>0</v>
      </c>
      <c r="L843" s="402">
        <v>0</v>
      </c>
      <c r="M843" s="403">
        <v>0</v>
      </c>
      <c r="N843" s="396">
        <v>0</v>
      </c>
      <c r="O843" s="449">
        <f t="shared" si="14"/>
        <v>0</v>
      </c>
    </row>
    <row r="844" spans="1:15" ht="12.75" customHeight="1">
      <c r="A844" s="395" t="s">
        <v>342</v>
      </c>
      <c r="B844" s="395" t="s">
        <v>26</v>
      </c>
      <c r="C844" s="395" t="s">
        <v>31</v>
      </c>
      <c r="D844" s="395" t="s">
        <v>17</v>
      </c>
      <c r="E844" s="396">
        <v>0</v>
      </c>
      <c r="F844" s="396">
        <v>0</v>
      </c>
      <c r="G844" s="397">
        <v>0</v>
      </c>
      <c r="H844" s="397">
        <v>68330</v>
      </c>
      <c r="I844" s="402">
        <v>0</v>
      </c>
      <c r="J844" s="402">
        <v>0</v>
      </c>
      <c r="K844" s="402">
        <v>0</v>
      </c>
      <c r="L844" s="402">
        <v>0</v>
      </c>
      <c r="M844" s="403">
        <v>0</v>
      </c>
      <c r="N844" s="396">
        <v>0</v>
      </c>
      <c r="O844" s="449">
        <f t="shared" si="14"/>
        <v>0</v>
      </c>
    </row>
    <row r="845" spans="1:15" ht="12.75" customHeight="1">
      <c r="A845" s="395" t="s">
        <v>342</v>
      </c>
      <c r="B845" s="395" t="s">
        <v>26</v>
      </c>
      <c r="C845" s="395" t="s">
        <v>780</v>
      </c>
      <c r="D845" s="395" t="s">
        <v>17</v>
      </c>
      <c r="E845" s="396">
        <v>1493.42</v>
      </c>
      <c r="F845" s="396">
        <v>0</v>
      </c>
      <c r="G845" s="397">
        <v>0</v>
      </c>
      <c r="H845" s="397">
        <v>0</v>
      </c>
      <c r="I845" s="402">
        <v>0</v>
      </c>
      <c r="J845" s="402">
        <v>0</v>
      </c>
      <c r="K845" s="402">
        <v>0</v>
      </c>
      <c r="L845" s="402">
        <v>0</v>
      </c>
      <c r="M845" s="403">
        <v>0</v>
      </c>
      <c r="N845" s="396">
        <v>0</v>
      </c>
      <c r="O845" s="449">
        <f t="shared" si="14"/>
        <v>0</v>
      </c>
    </row>
    <row r="846" spans="1:15" ht="12.75" customHeight="1">
      <c r="A846" s="398"/>
      <c r="B846" s="398"/>
      <c r="C846" s="398"/>
      <c r="D846" s="398" t="s">
        <v>1016</v>
      </c>
      <c r="E846" s="399">
        <v>40167.18</v>
      </c>
      <c r="F846" s="399">
        <v>10755.55</v>
      </c>
      <c r="G846" s="400">
        <v>0</v>
      </c>
      <c r="H846" s="400">
        <v>68330</v>
      </c>
      <c r="I846" s="404">
        <v>0</v>
      </c>
      <c r="J846" s="404">
        <v>0</v>
      </c>
      <c r="K846" s="404">
        <v>0</v>
      </c>
      <c r="L846" s="404">
        <v>0</v>
      </c>
      <c r="M846" s="405">
        <v>0</v>
      </c>
      <c r="N846" s="399">
        <v>0</v>
      </c>
      <c r="O846" s="449">
        <f t="shared" si="14"/>
        <v>0</v>
      </c>
    </row>
    <row r="847" spans="1:15" ht="12.75" customHeight="1">
      <c r="A847" s="395" t="s">
        <v>342</v>
      </c>
      <c r="B847" s="395" t="s">
        <v>60</v>
      </c>
      <c r="C847" s="395" t="s">
        <v>748</v>
      </c>
      <c r="D847" s="395" t="s">
        <v>74</v>
      </c>
      <c r="E847" s="396">
        <v>42275</v>
      </c>
      <c r="F847" s="396">
        <v>0</v>
      </c>
      <c r="G847" s="397">
        <v>60987.5</v>
      </c>
      <c r="H847" s="397">
        <v>0</v>
      </c>
      <c r="I847" s="402">
        <v>0</v>
      </c>
      <c r="J847" s="402">
        <v>0</v>
      </c>
      <c r="K847" s="402">
        <v>0</v>
      </c>
      <c r="L847" s="402">
        <v>0</v>
      </c>
      <c r="M847" s="403">
        <v>0</v>
      </c>
      <c r="N847" s="396">
        <v>0</v>
      </c>
      <c r="O847" s="449">
        <f t="shared" si="14"/>
        <v>0</v>
      </c>
    </row>
    <row r="848" spans="1:15" ht="12.75" customHeight="1">
      <c r="A848" s="395" t="s">
        <v>342</v>
      </c>
      <c r="B848" s="395" t="s">
        <v>60</v>
      </c>
      <c r="C848" s="395" t="s">
        <v>31</v>
      </c>
      <c r="D848" s="395" t="s">
        <v>74</v>
      </c>
      <c r="E848" s="396">
        <v>0</v>
      </c>
      <c r="F848" s="396">
        <v>0</v>
      </c>
      <c r="G848" s="397">
        <v>0</v>
      </c>
      <c r="H848" s="397">
        <v>113113</v>
      </c>
      <c r="I848" s="402">
        <v>110000</v>
      </c>
      <c r="J848" s="402">
        <v>50000</v>
      </c>
      <c r="K848" s="402">
        <v>50000</v>
      </c>
      <c r="L848" s="402">
        <v>50000</v>
      </c>
      <c r="M848" s="403">
        <v>50000</v>
      </c>
      <c r="N848" s="396">
        <v>310000</v>
      </c>
      <c r="O848" s="449">
        <f t="shared" si="14"/>
        <v>310000</v>
      </c>
    </row>
    <row r="849" spans="1:15" ht="12.75" customHeight="1">
      <c r="A849" s="395" t="s">
        <v>342</v>
      </c>
      <c r="B849" s="395" t="s">
        <v>60</v>
      </c>
      <c r="C849" s="395" t="s">
        <v>778</v>
      </c>
      <c r="D849" s="395" t="s">
        <v>74</v>
      </c>
      <c r="E849" s="396">
        <v>0</v>
      </c>
      <c r="F849" s="396">
        <v>3584</v>
      </c>
      <c r="G849" s="397">
        <v>0</v>
      </c>
      <c r="H849" s="397">
        <v>0</v>
      </c>
      <c r="I849" s="402">
        <v>0</v>
      </c>
      <c r="J849" s="402">
        <v>0</v>
      </c>
      <c r="K849" s="402">
        <v>0</v>
      </c>
      <c r="L849" s="402">
        <v>0</v>
      </c>
      <c r="M849" s="403">
        <v>0</v>
      </c>
      <c r="N849" s="396">
        <v>0</v>
      </c>
      <c r="O849" s="449">
        <f t="shared" si="14"/>
        <v>0</v>
      </c>
    </row>
    <row r="850" spans="1:15" ht="12.75" customHeight="1">
      <c r="A850" s="395" t="s">
        <v>342</v>
      </c>
      <c r="B850" s="395" t="s">
        <v>60</v>
      </c>
      <c r="C850" s="395" t="s">
        <v>780</v>
      </c>
      <c r="D850" s="395" t="s">
        <v>74</v>
      </c>
      <c r="E850" s="396">
        <v>0</v>
      </c>
      <c r="F850" s="396">
        <v>2166.02</v>
      </c>
      <c r="G850" s="397">
        <v>2667.21</v>
      </c>
      <c r="H850" s="397">
        <v>0</v>
      </c>
      <c r="I850" s="402">
        <v>0</v>
      </c>
      <c r="J850" s="402">
        <v>0</v>
      </c>
      <c r="K850" s="402">
        <v>0</v>
      </c>
      <c r="L850" s="402">
        <v>0</v>
      </c>
      <c r="M850" s="403">
        <v>0</v>
      </c>
      <c r="N850" s="396">
        <v>0</v>
      </c>
      <c r="O850" s="449">
        <f t="shared" si="14"/>
        <v>0</v>
      </c>
    </row>
    <row r="851" spans="1:15" ht="12.75" customHeight="1">
      <c r="A851" s="395" t="s">
        <v>342</v>
      </c>
      <c r="B851" s="395" t="s">
        <v>585</v>
      </c>
      <c r="C851" s="395" t="s">
        <v>748</v>
      </c>
      <c r="D851" s="395" t="s">
        <v>74</v>
      </c>
      <c r="E851" s="396">
        <v>0</v>
      </c>
      <c r="F851" s="396">
        <v>20000</v>
      </c>
      <c r="G851" s="397">
        <v>0</v>
      </c>
      <c r="H851" s="397">
        <v>0</v>
      </c>
      <c r="I851" s="402">
        <v>0</v>
      </c>
      <c r="J851" s="402">
        <v>0</v>
      </c>
      <c r="K851" s="402">
        <v>0</v>
      </c>
      <c r="L851" s="402">
        <v>0</v>
      </c>
      <c r="M851" s="403">
        <v>0</v>
      </c>
      <c r="N851" s="396">
        <v>0</v>
      </c>
      <c r="O851" s="449">
        <f t="shared" si="14"/>
        <v>0</v>
      </c>
    </row>
    <row r="852" spans="1:15" ht="12.75" customHeight="1">
      <c r="A852" s="395" t="s">
        <v>342</v>
      </c>
      <c r="B852" s="395" t="s">
        <v>585</v>
      </c>
      <c r="C852" s="395" t="s">
        <v>31</v>
      </c>
      <c r="D852" s="395" t="s">
        <v>74</v>
      </c>
      <c r="E852" s="396">
        <v>0</v>
      </c>
      <c r="F852" s="396">
        <v>0</v>
      </c>
      <c r="G852" s="397">
        <v>0</v>
      </c>
      <c r="H852" s="397">
        <v>0</v>
      </c>
      <c r="I852" s="402">
        <v>0</v>
      </c>
      <c r="J852" s="402">
        <v>0</v>
      </c>
      <c r="K852" s="402">
        <v>0</v>
      </c>
      <c r="L852" s="402">
        <v>0</v>
      </c>
      <c r="M852" s="403">
        <v>0</v>
      </c>
      <c r="N852" s="396">
        <v>0</v>
      </c>
      <c r="O852" s="449">
        <f t="shared" si="14"/>
        <v>0</v>
      </c>
    </row>
    <row r="853" spans="1:15" ht="12.75" customHeight="1">
      <c r="A853" s="395" t="s">
        <v>342</v>
      </c>
      <c r="B853" s="395" t="s">
        <v>585</v>
      </c>
      <c r="C853" s="395" t="s">
        <v>780</v>
      </c>
      <c r="D853" s="395" t="s">
        <v>74</v>
      </c>
      <c r="E853" s="396">
        <v>3986.52</v>
      </c>
      <c r="F853" s="396">
        <v>0</v>
      </c>
      <c r="G853" s="397">
        <v>0</v>
      </c>
      <c r="H853" s="397">
        <v>0</v>
      </c>
      <c r="I853" s="402">
        <v>0</v>
      </c>
      <c r="J853" s="402">
        <v>0</v>
      </c>
      <c r="K853" s="402">
        <v>0</v>
      </c>
      <c r="L853" s="402">
        <v>0</v>
      </c>
      <c r="M853" s="403">
        <v>0</v>
      </c>
      <c r="N853" s="396">
        <v>0</v>
      </c>
      <c r="O853" s="449">
        <f t="shared" si="14"/>
        <v>0</v>
      </c>
    </row>
    <row r="854" spans="1:15" ht="12.75" customHeight="1">
      <c r="A854" s="398"/>
      <c r="B854" s="398"/>
      <c r="C854" s="398"/>
      <c r="D854" s="398" t="s">
        <v>1017</v>
      </c>
      <c r="E854" s="399">
        <v>46261.52</v>
      </c>
      <c r="F854" s="399">
        <v>25750.02</v>
      </c>
      <c r="G854" s="400">
        <v>63654.71</v>
      </c>
      <c r="H854" s="400">
        <v>113113</v>
      </c>
      <c r="I854" s="404">
        <v>110000</v>
      </c>
      <c r="J854" s="404">
        <v>50000</v>
      </c>
      <c r="K854" s="404">
        <v>50000</v>
      </c>
      <c r="L854" s="404">
        <v>50000</v>
      </c>
      <c r="M854" s="405">
        <v>50000</v>
      </c>
      <c r="N854" s="399">
        <v>310000</v>
      </c>
      <c r="O854" s="449">
        <f t="shared" si="14"/>
        <v>310000</v>
      </c>
    </row>
    <row r="855" spans="1:15" ht="12.75" customHeight="1">
      <c r="A855" s="395" t="s">
        <v>342</v>
      </c>
      <c r="B855" s="395" t="s">
        <v>113</v>
      </c>
      <c r="C855" s="395" t="s">
        <v>748</v>
      </c>
      <c r="D855" s="395" t="s">
        <v>126</v>
      </c>
      <c r="E855" s="396">
        <v>6755.08</v>
      </c>
      <c r="F855" s="396">
        <v>54477.34</v>
      </c>
      <c r="G855" s="397">
        <v>22110.54</v>
      </c>
      <c r="H855" s="397">
        <v>0</v>
      </c>
      <c r="I855" s="402">
        <v>0</v>
      </c>
      <c r="J855" s="402">
        <v>0</v>
      </c>
      <c r="K855" s="402">
        <v>0</v>
      </c>
      <c r="L855" s="402">
        <v>0</v>
      </c>
      <c r="M855" s="403">
        <v>0</v>
      </c>
      <c r="N855" s="396">
        <v>0</v>
      </c>
      <c r="O855" s="449">
        <f t="shared" si="14"/>
        <v>0</v>
      </c>
    </row>
    <row r="856" spans="1:15" ht="12.75" customHeight="1">
      <c r="A856" s="395" t="s">
        <v>342</v>
      </c>
      <c r="B856" s="395" t="s">
        <v>113</v>
      </c>
      <c r="C856" s="395" t="s">
        <v>31</v>
      </c>
      <c r="D856" s="395" t="s">
        <v>126</v>
      </c>
      <c r="E856" s="396">
        <v>0</v>
      </c>
      <c r="F856" s="396">
        <v>0</v>
      </c>
      <c r="G856" s="397">
        <v>0</v>
      </c>
      <c r="H856" s="397">
        <v>76000</v>
      </c>
      <c r="I856" s="402">
        <v>75000</v>
      </c>
      <c r="J856" s="402">
        <v>75000</v>
      </c>
      <c r="K856" s="402">
        <v>75000</v>
      </c>
      <c r="L856" s="402">
        <v>75000</v>
      </c>
      <c r="M856" s="403">
        <v>75000</v>
      </c>
      <c r="N856" s="396">
        <v>375000</v>
      </c>
      <c r="O856" s="449">
        <f t="shared" si="14"/>
        <v>375000</v>
      </c>
    </row>
    <row r="857" spans="1:15" ht="12.75" customHeight="1">
      <c r="A857" s="395" t="s">
        <v>342</v>
      </c>
      <c r="B857" s="395" t="s">
        <v>113</v>
      </c>
      <c r="C857" s="395" t="s">
        <v>774</v>
      </c>
      <c r="D857" s="395" t="s">
        <v>126</v>
      </c>
      <c r="E857" s="396">
        <v>0</v>
      </c>
      <c r="F857" s="396">
        <v>0</v>
      </c>
      <c r="G857" s="397">
        <v>11332.63</v>
      </c>
      <c r="H857" s="397">
        <v>0</v>
      </c>
      <c r="I857" s="402">
        <v>0</v>
      </c>
      <c r="J857" s="402">
        <v>0</v>
      </c>
      <c r="K857" s="402">
        <v>0</v>
      </c>
      <c r="L857" s="402">
        <v>0</v>
      </c>
      <c r="M857" s="403">
        <v>0</v>
      </c>
      <c r="N857" s="396">
        <v>0</v>
      </c>
      <c r="O857" s="449">
        <f t="shared" si="14"/>
        <v>0</v>
      </c>
    </row>
    <row r="858" spans="1:15" ht="12.75" customHeight="1">
      <c r="A858" s="395" t="s">
        <v>342</v>
      </c>
      <c r="B858" s="395" t="s">
        <v>113</v>
      </c>
      <c r="C858" s="395" t="s">
        <v>777</v>
      </c>
      <c r="D858" s="395" t="s">
        <v>126</v>
      </c>
      <c r="E858" s="396">
        <v>0</v>
      </c>
      <c r="F858" s="396">
        <v>0</v>
      </c>
      <c r="G858" s="397">
        <v>0</v>
      </c>
      <c r="H858" s="397">
        <v>0</v>
      </c>
      <c r="I858" s="402">
        <v>0</v>
      </c>
      <c r="J858" s="402">
        <v>0</v>
      </c>
      <c r="K858" s="402">
        <v>0</v>
      </c>
      <c r="L858" s="402">
        <v>0</v>
      </c>
      <c r="M858" s="403">
        <v>0</v>
      </c>
      <c r="N858" s="396">
        <v>0</v>
      </c>
      <c r="O858" s="449">
        <f t="shared" si="14"/>
        <v>0</v>
      </c>
    </row>
    <row r="859" spans="1:15" ht="12.75" customHeight="1">
      <c r="A859" s="395" t="s">
        <v>342</v>
      </c>
      <c r="B859" s="395" t="s">
        <v>113</v>
      </c>
      <c r="C859" s="395" t="s">
        <v>778</v>
      </c>
      <c r="D859" s="395" t="s">
        <v>126</v>
      </c>
      <c r="E859" s="396">
        <v>0</v>
      </c>
      <c r="F859" s="396">
        <v>0</v>
      </c>
      <c r="G859" s="397">
        <v>0</v>
      </c>
      <c r="H859" s="397">
        <v>0</v>
      </c>
      <c r="I859" s="402">
        <v>0</v>
      </c>
      <c r="J859" s="402">
        <v>0</v>
      </c>
      <c r="K859" s="402">
        <v>0</v>
      </c>
      <c r="L859" s="402">
        <v>0</v>
      </c>
      <c r="M859" s="403">
        <v>0</v>
      </c>
      <c r="N859" s="396">
        <v>0</v>
      </c>
      <c r="O859" s="449">
        <f t="shared" si="14"/>
        <v>0</v>
      </c>
    </row>
    <row r="860" spans="1:15" ht="12.75" customHeight="1">
      <c r="A860" s="395" t="s">
        <v>342</v>
      </c>
      <c r="B860" s="395" t="s">
        <v>113</v>
      </c>
      <c r="C860" s="395" t="s">
        <v>780</v>
      </c>
      <c r="D860" s="395" t="s">
        <v>126</v>
      </c>
      <c r="E860" s="396">
        <v>0</v>
      </c>
      <c r="F860" s="396">
        <v>1724.77</v>
      </c>
      <c r="G860" s="397">
        <v>401.96</v>
      </c>
      <c r="H860" s="397">
        <v>0</v>
      </c>
      <c r="I860" s="402">
        <v>0</v>
      </c>
      <c r="J860" s="402">
        <v>0</v>
      </c>
      <c r="K860" s="402">
        <v>0</v>
      </c>
      <c r="L860" s="402">
        <v>0</v>
      </c>
      <c r="M860" s="403">
        <v>0</v>
      </c>
      <c r="N860" s="396">
        <v>0</v>
      </c>
      <c r="O860" s="449">
        <f t="shared" si="14"/>
        <v>0</v>
      </c>
    </row>
    <row r="861" spans="1:15" ht="12.75" customHeight="1">
      <c r="A861" s="398"/>
      <c r="B861" s="398"/>
      <c r="C861" s="398"/>
      <c r="D861" s="398" t="s">
        <v>1018</v>
      </c>
      <c r="E861" s="399">
        <v>6755.08</v>
      </c>
      <c r="F861" s="399">
        <v>56202.11</v>
      </c>
      <c r="G861" s="400">
        <v>33845.129999999997</v>
      </c>
      <c r="H861" s="400">
        <v>76000</v>
      </c>
      <c r="I861" s="404">
        <v>75000</v>
      </c>
      <c r="J861" s="404">
        <v>75000</v>
      </c>
      <c r="K861" s="404">
        <v>75000</v>
      </c>
      <c r="L861" s="404">
        <v>75000</v>
      </c>
      <c r="M861" s="405">
        <v>75000</v>
      </c>
      <c r="N861" s="399">
        <v>375000</v>
      </c>
      <c r="O861" s="449">
        <f t="shared" si="14"/>
        <v>375000</v>
      </c>
    </row>
    <row r="862" spans="1:15" ht="12.75" customHeight="1">
      <c r="A862" s="395" t="s">
        <v>342</v>
      </c>
      <c r="B862" s="395" t="s">
        <v>479</v>
      </c>
      <c r="C862" s="395" t="s">
        <v>31</v>
      </c>
      <c r="D862" s="395" t="s">
        <v>478</v>
      </c>
      <c r="E862" s="396">
        <v>0</v>
      </c>
      <c r="F862" s="396">
        <v>0</v>
      </c>
      <c r="G862" s="397">
        <v>0</v>
      </c>
      <c r="H862" s="397">
        <v>14500</v>
      </c>
      <c r="I862" s="402">
        <v>0</v>
      </c>
      <c r="J862" s="402">
        <v>0</v>
      </c>
      <c r="K862" s="402">
        <v>0</v>
      </c>
      <c r="L862" s="402">
        <v>0</v>
      </c>
      <c r="M862" s="403">
        <v>0</v>
      </c>
      <c r="N862" s="396">
        <v>0</v>
      </c>
      <c r="O862" s="449">
        <f t="shared" si="14"/>
        <v>0</v>
      </c>
    </row>
    <row r="863" spans="1:15" ht="12.75" customHeight="1">
      <c r="A863" s="395" t="s">
        <v>342</v>
      </c>
      <c r="B863" s="395" t="s">
        <v>479</v>
      </c>
      <c r="C863" s="395" t="s">
        <v>774</v>
      </c>
      <c r="D863" s="395" t="s">
        <v>478</v>
      </c>
      <c r="E863" s="396">
        <v>0</v>
      </c>
      <c r="F863" s="396">
        <v>0</v>
      </c>
      <c r="G863" s="397">
        <v>0</v>
      </c>
      <c r="H863" s="397">
        <v>0</v>
      </c>
      <c r="I863" s="402">
        <v>0</v>
      </c>
      <c r="J863" s="402">
        <v>0</v>
      </c>
      <c r="K863" s="402">
        <v>0</v>
      </c>
      <c r="L863" s="402">
        <v>0</v>
      </c>
      <c r="M863" s="403">
        <v>0</v>
      </c>
      <c r="N863" s="396">
        <v>0</v>
      </c>
      <c r="O863" s="449">
        <f t="shared" si="14"/>
        <v>0</v>
      </c>
    </row>
    <row r="864" spans="1:15" ht="12.75" customHeight="1">
      <c r="A864" s="398"/>
      <c r="B864" s="398"/>
      <c r="C864" s="398"/>
      <c r="D864" s="398" t="s">
        <v>1019</v>
      </c>
      <c r="E864" s="399">
        <v>0</v>
      </c>
      <c r="F864" s="399">
        <v>0</v>
      </c>
      <c r="G864" s="400">
        <v>0</v>
      </c>
      <c r="H864" s="400">
        <v>14500</v>
      </c>
      <c r="I864" s="404">
        <v>0</v>
      </c>
      <c r="J864" s="404">
        <v>0</v>
      </c>
      <c r="K864" s="404">
        <v>0</v>
      </c>
      <c r="L864" s="404">
        <v>0</v>
      </c>
      <c r="M864" s="405">
        <v>0</v>
      </c>
      <c r="N864" s="399">
        <v>0</v>
      </c>
      <c r="O864" s="449">
        <f t="shared" si="14"/>
        <v>0</v>
      </c>
    </row>
    <row r="865" spans="1:15" ht="12.75" customHeight="1">
      <c r="A865" s="395" t="s">
        <v>342</v>
      </c>
      <c r="B865" s="395" t="s">
        <v>586</v>
      </c>
      <c r="C865" s="395" t="s">
        <v>31</v>
      </c>
      <c r="D865" s="395" t="s">
        <v>587</v>
      </c>
      <c r="E865" s="396">
        <v>0</v>
      </c>
      <c r="F865" s="396">
        <v>0</v>
      </c>
      <c r="G865" s="397">
        <v>0</v>
      </c>
      <c r="H865" s="397">
        <v>0</v>
      </c>
      <c r="I865" s="402">
        <v>0</v>
      </c>
      <c r="J865" s="402">
        <v>0</v>
      </c>
      <c r="K865" s="402">
        <v>0</v>
      </c>
      <c r="L865" s="402">
        <v>0</v>
      </c>
      <c r="M865" s="403">
        <v>0</v>
      </c>
      <c r="N865" s="396">
        <v>0</v>
      </c>
      <c r="O865" s="449">
        <f t="shared" si="14"/>
        <v>0</v>
      </c>
    </row>
    <row r="866" spans="1:15" ht="12.75" customHeight="1">
      <c r="A866" s="395" t="s">
        <v>342</v>
      </c>
      <c r="B866" s="395" t="s">
        <v>586</v>
      </c>
      <c r="C866" s="395" t="s">
        <v>773</v>
      </c>
      <c r="D866" s="395" t="s">
        <v>587</v>
      </c>
      <c r="E866" s="396">
        <v>0</v>
      </c>
      <c r="F866" s="396">
        <v>751.28</v>
      </c>
      <c r="G866" s="397">
        <v>0</v>
      </c>
      <c r="H866" s="397">
        <v>0</v>
      </c>
      <c r="I866" s="402">
        <v>0</v>
      </c>
      <c r="J866" s="402">
        <v>0</v>
      </c>
      <c r="K866" s="402">
        <v>0</v>
      </c>
      <c r="L866" s="402">
        <v>0</v>
      </c>
      <c r="M866" s="403">
        <v>0</v>
      </c>
      <c r="N866" s="396">
        <v>0</v>
      </c>
      <c r="O866" s="449">
        <f t="shared" si="14"/>
        <v>0</v>
      </c>
    </row>
    <row r="867" spans="1:15" ht="12.75" customHeight="1">
      <c r="A867" s="395" t="s">
        <v>342</v>
      </c>
      <c r="B867" s="395" t="s">
        <v>586</v>
      </c>
      <c r="C867" s="395" t="s">
        <v>780</v>
      </c>
      <c r="D867" s="395" t="s">
        <v>587</v>
      </c>
      <c r="E867" s="396">
        <v>130.38999999999999</v>
      </c>
      <c r="F867" s="396">
        <v>0</v>
      </c>
      <c r="G867" s="397">
        <v>0</v>
      </c>
      <c r="H867" s="397">
        <v>0</v>
      </c>
      <c r="I867" s="402">
        <v>0</v>
      </c>
      <c r="J867" s="402">
        <v>0</v>
      </c>
      <c r="K867" s="402">
        <v>0</v>
      </c>
      <c r="L867" s="402">
        <v>0</v>
      </c>
      <c r="M867" s="403">
        <v>0</v>
      </c>
      <c r="N867" s="396">
        <v>0</v>
      </c>
      <c r="O867" s="449">
        <f t="shared" si="14"/>
        <v>0</v>
      </c>
    </row>
    <row r="868" spans="1:15" ht="12.75" customHeight="1">
      <c r="A868" s="395" t="s">
        <v>342</v>
      </c>
      <c r="B868" s="395" t="s">
        <v>586</v>
      </c>
      <c r="C868" s="395" t="s">
        <v>796</v>
      </c>
      <c r="D868" s="395" t="s">
        <v>587</v>
      </c>
      <c r="E868" s="396">
        <v>25895</v>
      </c>
      <c r="F868" s="396">
        <v>0</v>
      </c>
      <c r="G868" s="397">
        <v>0</v>
      </c>
      <c r="H868" s="397">
        <v>0</v>
      </c>
      <c r="I868" s="402">
        <v>0</v>
      </c>
      <c r="J868" s="402">
        <v>0</v>
      </c>
      <c r="K868" s="402">
        <v>0</v>
      </c>
      <c r="L868" s="402">
        <v>0</v>
      </c>
      <c r="M868" s="403">
        <v>0</v>
      </c>
      <c r="N868" s="396">
        <v>0</v>
      </c>
      <c r="O868" s="449">
        <f t="shared" si="14"/>
        <v>0</v>
      </c>
    </row>
    <row r="869" spans="1:15" ht="12.75" customHeight="1">
      <c r="A869" s="398"/>
      <c r="B869" s="398"/>
      <c r="C869" s="398"/>
      <c r="D869" s="398" t="s">
        <v>1020</v>
      </c>
      <c r="E869" s="399">
        <v>26025.39</v>
      </c>
      <c r="F869" s="399">
        <v>751.28</v>
      </c>
      <c r="G869" s="400">
        <v>0</v>
      </c>
      <c r="H869" s="400">
        <v>0</v>
      </c>
      <c r="I869" s="404">
        <v>0</v>
      </c>
      <c r="J869" s="404">
        <v>0</v>
      </c>
      <c r="K869" s="404">
        <v>0</v>
      </c>
      <c r="L869" s="404">
        <v>0</v>
      </c>
      <c r="M869" s="405">
        <v>0</v>
      </c>
      <c r="N869" s="399">
        <v>0</v>
      </c>
      <c r="O869" s="449">
        <f t="shared" si="14"/>
        <v>0</v>
      </c>
    </row>
    <row r="870" spans="1:15" ht="12.75" customHeight="1">
      <c r="A870" s="395" t="s">
        <v>342</v>
      </c>
      <c r="B870" s="395" t="s">
        <v>588</v>
      </c>
      <c r="C870" s="395" t="s">
        <v>748</v>
      </c>
      <c r="D870" s="395" t="s">
        <v>589</v>
      </c>
      <c r="E870" s="396">
        <v>396073</v>
      </c>
      <c r="F870" s="396">
        <v>4388.1099999999997</v>
      </c>
      <c r="G870" s="397">
        <v>0</v>
      </c>
      <c r="H870" s="397">
        <v>0</v>
      </c>
      <c r="I870" s="402">
        <v>0</v>
      </c>
      <c r="J870" s="402">
        <v>0</v>
      </c>
      <c r="K870" s="402">
        <v>0</v>
      </c>
      <c r="L870" s="402">
        <v>0</v>
      </c>
      <c r="M870" s="403">
        <v>0</v>
      </c>
      <c r="N870" s="396">
        <v>0</v>
      </c>
      <c r="O870" s="449">
        <f t="shared" si="14"/>
        <v>0</v>
      </c>
    </row>
    <row r="871" spans="1:15" ht="12.75" customHeight="1">
      <c r="A871" s="395" t="s">
        <v>342</v>
      </c>
      <c r="B871" s="395" t="s">
        <v>588</v>
      </c>
      <c r="C871" s="395" t="s">
        <v>31</v>
      </c>
      <c r="D871" s="395" t="s">
        <v>589</v>
      </c>
      <c r="E871" s="396">
        <v>0</v>
      </c>
      <c r="F871" s="396">
        <v>0</v>
      </c>
      <c r="G871" s="397">
        <v>0</v>
      </c>
      <c r="H871" s="397">
        <v>0</v>
      </c>
      <c r="I871" s="402">
        <v>0</v>
      </c>
      <c r="J871" s="402">
        <v>0</v>
      </c>
      <c r="K871" s="402">
        <v>0</v>
      </c>
      <c r="L871" s="402">
        <v>0</v>
      </c>
      <c r="M871" s="403">
        <v>0</v>
      </c>
      <c r="N871" s="396">
        <v>0</v>
      </c>
      <c r="O871" s="449">
        <f t="shared" si="14"/>
        <v>0</v>
      </c>
    </row>
    <row r="872" spans="1:15" ht="12.75" customHeight="1">
      <c r="A872" s="395" t="s">
        <v>342</v>
      </c>
      <c r="B872" s="395" t="s">
        <v>588</v>
      </c>
      <c r="C872" s="395" t="s">
        <v>774</v>
      </c>
      <c r="D872" s="395" t="s">
        <v>589</v>
      </c>
      <c r="E872" s="396">
        <v>6158.54</v>
      </c>
      <c r="F872" s="396">
        <v>0</v>
      </c>
      <c r="G872" s="397">
        <v>0</v>
      </c>
      <c r="H872" s="397">
        <v>0</v>
      </c>
      <c r="I872" s="402">
        <v>0</v>
      </c>
      <c r="J872" s="402">
        <v>0</v>
      </c>
      <c r="K872" s="402">
        <v>0</v>
      </c>
      <c r="L872" s="402">
        <v>0</v>
      </c>
      <c r="M872" s="403">
        <v>0</v>
      </c>
      <c r="N872" s="396">
        <v>0</v>
      </c>
      <c r="O872" s="449">
        <f t="shared" si="14"/>
        <v>0</v>
      </c>
    </row>
    <row r="873" spans="1:15" ht="12.75" customHeight="1">
      <c r="A873" s="395" t="s">
        <v>342</v>
      </c>
      <c r="B873" s="395" t="s">
        <v>588</v>
      </c>
      <c r="C873" s="395" t="s">
        <v>775</v>
      </c>
      <c r="D873" s="395" t="s">
        <v>589</v>
      </c>
      <c r="E873" s="396">
        <v>240.66</v>
      </c>
      <c r="F873" s="396">
        <v>0</v>
      </c>
      <c r="G873" s="397">
        <v>0</v>
      </c>
      <c r="H873" s="397">
        <v>0</v>
      </c>
      <c r="I873" s="402">
        <v>0</v>
      </c>
      <c r="J873" s="402">
        <v>0</v>
      </c>
      <c r="K873" s="402">
        <v>0</v>
      </c>
      <c r="L873" s="402">
        <v>0</v>
      </c>
      <c r="M873" s="403">
        <v>0</v>
      </c>
      <c r="N873" s="396">
        <v>0</v>
      </c>
      <c r="O873" s="449">
        <f t="shared" si="14"/>
        <v>0</v>
      </c>
    </row>
    <row r="874" spans="1:15" ht="12.75" customHeight="1">
      <c r="A874" s="395" t="s">
        <v>342</v>
      </c>
      <c r="B874" s="395" t="s">
        <v>588</v>
      </c>
      <c r="C874" s="395" t="s">
        <v>780</v>
      </c>
      <c r="D874" s="395" t="s">
        <v>589</v>
      </c>
      <c r="E874" s="396">
        <v>12653.3</v>
      </c>
      <c r="F874" s="396">
        <v>0</v>
      </c>
      <c r="G874" s="397">
        <v>0</v>
      </c>
      <c r="H874" s="397">
        <v>0</v>
      </c>
      <c r="I874" s="402">
        <v>0</v>
      </c>
      <c r="J874" s="402">
        <v>0</v>
      </c>
      <c r="K874" s="402">
        <v>0</v>
      </c>
      <c r="L874" s="402">
        <v>0</v>
      </c>
      <c r="M874" s="403">
        <v>0</v>
      </c>
      <c r="N874" s="396">
        <v>0</v>
      </c>
      <c r="O874" s="449">
        <f t="shared" si="14"/>
        <v>0</v>
      </c>
    </row>
    <row r="875" spans="1:15" ht="12.75" customHeight="1">
      <c r="A875" s="395" t="s">
        <v>342</v>
      </c>
      <c r="B875" s="395" t="s">
        <v>588</v>
      </c>
      <c r="C875" s="395" t="s">
        <v>785</v>
      </c>
      <c r="D875" s="395" t="s">
        <v>589</v>
      </c>
      <c r="E875" s="396">
        <v>197.05</v>
      </c>
      <c r="F875" s="396">
        <v>0</v>
      </c>
      <c r="G875" s="397">
        <v>0</v>
      </c>
      <c r="H875" s="397">
        <v>0</v>
      </c>
      <c r="I875" s="402">
        <v>0</v>
      </c>
      <c r="J875" s="402">
        <v>0</v>
      </c>
      <c r="K875" s="402">
        <v>0</v>
      </c>
      <c r="L875" s="402">
        <v>0</v>
      </c>
      <c r="M875" s="403">
        <v>0</v>
      </c>
      <c r="N875" s="396">
        <v>0</v>
      </c>
      <c r="O875" s="449">
        <f t="shared" si="14"/>
        <v>0</v>
      </c>
    </row>
    <row r="876" spans="1:15" ht="12.75" customHeight="1">
      <c r="A876" s="398"/>
      <c r="B876" s="398"/>
      <c r="C876" s="398"/>
      <c r="D876" s="398" t="s">
        <v>1021</v>
      </c>
      <c r="E876" s="399">
        <v>415322.55</v>
      </c>
      <c r="F876" s="399">
        <v>4388.1099999999997</v>
      </c>
      <c r="G876" s="400">
        <v>0</v>
      </c>
      <c r="H876" s="400">
        <v>0</v>
      </c>
      <c r="I876" s="404">
        <v>0</v>
      </c>
      <c r="J876" s="404">
        <v>0</v>
      </c>
      <c r="K876" s="404">
        <v>0</v>
      </c>
      <c r="L876" s="404">
        <v>0</v>
      </c>
      <c r="M876" s="405">
        <v>0</v>
      </c>
      <c r="N876" s="399">
        <v>0</v>
      </c>
      <c r="O876" s="449">
        <f t="shared" si="14"/>
        <v>0</v>
      </c>
    </row>
    <row r="877" spans="1:15" ht="12.75" customHeight="1">
      <c r="A877" s="395" t="s">
        <v>342</v>
      </c>
      <c r="B877" s="395" t="s">
        <v>590</v>
      </c>
      <c r="C877" s="395" t="s">
        <v>31</v>
      </c>
      <c r="D877" s="395" t="s">
        <v>591</v>
      </c>
      <c r="E877" s="396">
        <v>0</v>
      </c>
      <c r="F877" s="396">
        <v>0</v>
      </c>
      <c r="G877" s="397">
        <v>0</v>
      </c>
      <c r="H877" s="397">
        <v>0</v>
      </c>
      <c r="I877" s="402">
        <v>0</v>
      </c>
      <c r="J877" s="402">
        <v>0</v>
      </c>
      <c r="K877" s="402">
        <v>0</v>
      </c>
      <c r="L877" s="402">
        <v>0</v>
      </c>
      <c r="M877" s="403">
        <v>0</v>
      </c>
      <c r="N877" s="396">
        <v>0</v>
      </c>
      <c r="O877" s="449">
        <f t="shared" si="14"/>
        <v>0</v>
      </c>
    </row>
    <row r="878" spans="1:15" ht="12.75" customHeight="1">
      <c r="A878" s="398"/>
      <c r="B878" s="398"/>
      <c r="C878" s="398"/>
      <c r="D878" s="398" t="s">
        <v>1022</v>
      </c>
      <c r="E878" s="399">
        <v>0</v>
      </c>
      <c r="F878" s="399">
        <v>0</v>
      </c>
      <c r="G878" s="400">
        <v>0</v>
      </c>
      <c r="H878" s="400">
        <v>0</v>
      </c>
      <c r="I878" s="404">
        <v>0</v>
      </c>
      <c r="J878" s="404">
        <v>0</v>
      </c>
      <c r="K878" s="404">
        <v>0</v>
      </c>
      <c r="L878" s="404">
        <v>0</v>
      </c>
      <c r="M878" s="405">
        <v>0</v>
      </c>
      <c r="N878" s="399">
        <v>0</v>
      </c>
      <c r="O878" s="449">
        <f t="shared" si="14"/>
        <v>0</v>
      </c>
    </row>
    <row r="879" spans="1:15" ht="12.75" customHeight="1">
      <c r="A879" s="395" t="s">
        <v>342</v>
      </c>
      <c r="B879" s="395" t="s">
        <v>130</v>
      </c>
      <c r="C879" s="395" t="s">
        <v>31</v>
      </c>
      <c r="D879" s="395" t="s">
        <v>80</v>
      </c>
      <c r="E879" s="396">
        <v>0</v>
      </c>
      <c r="F879" s="396">
        <v>0</v>
      </c>
      <c r="G879" s="397">
        <v>0</v>
      </c>
      <c r="H879" s="397">
        <v>0</v>
      </c>
      <c r="I879" s="402">
        <v>0</v>
      </c>
      <c r="J879" s="402">
        <v>1000000</v>
      </c>
      <c r="K879" s="402">
        <v>0</v>
      </c>
      <c r="L879" s="402">
        <v>0</v>
      </c>
      <c r="M879" s="403">
        <v>0</v>
      </c>
      <c r="N879" s="396">
        <v>1000000</v>
      </c>
      <c r="O879" s="449">
        <f t="shared" si="14"/>
        <v>1000000</v>
      </c>
    </row>
    <row r="880" spans="1:15" ht="12.75" customHeight="1">
      <c r="A880" s="398"/>
      <c r="B880" s="398"/>
      <c r="C880" s="398"/>
      <c r="D880" s="398" t="s">
        <v>1023</v>
      </c>
      <c r="E880" s="399">
        <v>0</v>
      </c>
      <c r="F880" s="399">
        <v>0</v>
      </c>
      <c r="G880" s="400">
        <v>0</v>
      </c>
      <c r="H880" s="400">
        <v>0</v>
      </c>
      <c r="I880" s="404">
        <v>0</v>
      </c>
      <c r="J880" s="404">
        <v>1000000</v>
      </c>
      <c r="K880" s="404">
        <v>0</v>
      </c>
      <c r="L880" s="404">
        <v>0</v>
      </c>
      <c r="M880" s="405">
        <v>0</v>
      </c>
      <c r="N880" s="399">
        <v>1000000</v>
      </c>
      <c r="O880" s="449">
        <f t="shared" si="14"/>
        <v>1000000</v>
      </c>
    </row>
    <row r="881" spans="1:15" ht="12.75" customHeight="1">
      <c r="A881" s="395" t="s">
        <v>342</v>
      </c>
      <c r="B881" s="395" t="s">
        <v>129</v>
      </c>
      <c r="C881" s="395" t="s">
        <v>31</v>
      </c>
      <c r="D881" s="395" t="s">
        <v>86</v>
      </c>
      <c r="E881" s="396">
        <v>0</v>
      </c>
      <c r="F881" s="396">
        <v>0</v>
      </c>
      <c r="G881" s="397">
        <v>0</v>
      </c>
      <c r="H881" s="397">
        <v>0</v>
      </c>
      <c r="I881" s="402">
        <v>0</v>
      </c>
      <c r="J881" s="402">
        <v>0</v>
      </c>
      <c r="K881" s="402">
        <v>500000</v>
      </c>
      <c r="L881" s="402">
        <v>0</v>
      </c>
      <c r="M881" s="403">
        <v>0</v>
      </c>
      <c r="N881" s="396">
        <v>500000</v>
      </c>
      <c r="O881" s="449">
        <f t="shared" si="14"/>
        <v>500000</v>
      </c>
    </row>
    <row r="882" spans="1:15" ht="12.75" customHeight="1">
      <c r="A882" s="398"/>
      <c r="B882" s="398"/>
      <c r="C882" s="398"/>
      <c r="D882" s="398" t="s">
        <v>1024</v>
      </c>
      <c r="E882" s="399">
        <v>0</v>
      </c>
      <c r="F882" s="399">
        <v>0</v>
      </c>
      <c r="G882" s="400">
        <v>0</v>
      </c>
      <c r="H882" s="400">
        <v>0</v>
      </c>
      <c r="I882" s="404">
        <v>0</v>
      </c>
      <c r="J882" s="404">
        <v>0</v>
      </c>
      <c r="K882" s="404">
        <v>500000</v>
      </c>
      <c r="L882" s="404">
        <v>0</v>
      </c>
      <c r="M882" s="405">
        <v>0</v>
      </c>
      <c r="N882" s="399">
        <v>500000</v>
      </c>
      <c r="O882" s="449">
        <f t="shared" si="14"/>
        <v>500000</v>
      </c>
    </row>
    <row r="883" spans="1:15" ht="12.75" customHeight="1">
      <c r="A883" s="395" t="s">
        <v>342</v>
      </c>
      <c r="B883" s="395" t="s">
        <v>7</v>
      </c>
      <c r="C883" s="395" t="s">
        <v>746</v>
      </c>
      <c r="D883" s="395" t="s">
        <v>75</v>
      </c>
      <c r="E883" s="396">
        <v>0</v>
      </c>
      <c r="F883" s="396">
        <v>0</v>
      </c>
      <c r="G883" s="397">
        <v>12500</v>
      </c>
      <c r="H883" s="397">
        <v>0</v>
      </c>
      <c r="I883" s="402">
        <v>0</v>
      </c>
      <c r="J883" s="402">
        <v>0</v>
      </c>
      <c r="K883" s="402">
        <v>0</v>
      </c>
      <c r="L883" s="402">
        <v>0</v>
      </c>
      <c r="M883" s="403">
        <v>0</v>
      </c>
      <c r="N883" s="396">
        <v>0</v>
      </c>
      <c r="O883" s="449">
        <f t="shared" si="14"/>
        <v>0</v>
      </c>
    </row>
    <row r="884" spans="1:15" ht="12.75" customHeight="1">
      <c r="A884" s="395" t="s">
        <v>342</v>
      </c>
      <c r="B884" s="395" t="s">
        <v>7</v>
      </c>
      <c r="C884" s="395" t="s">
        <v>31</v>
      </c>
      <c r="D884" s="395" t="s">
        <v>75</v>
      </c>
      <c r="E884" s="396">
        <v>0</v>
      </c>
      <c r="F884" s="396">
        <v>0</v>
      </c>
      <c r="G884" s="397">
        <v>0</v>
      </c>
      <c r="H884" s="397">
        <v>418600</v>
      </c>
      <c r="I884" s="402">
        <v>260000</v>
      </c>
      <c r="J884" s="402">
        <v>0</v>
      </c>
      <c r="K884" s="402">
        <v>0</v>
      </c>
      <c r="L884" s="402">
        <v>0</v>
      </c>
      <c r="M884" s="403">
        <v>0</v>
      </c>
      <c r="N884" s="396">
        <v>260000</v>
      </c>
      <c r="O884" s="449">
        <f t="shared" si="14"/>
        <v>260000</v>
      </c>
    </row>
    <row r="885" spans="1:15" ht="12.75" customHeight="1">
      <c r="A885" s="398"/>
      <c r="B885" s="398"/>
      <c r="C885" s="398"/>
      <c r="D885" s="398" t="s">
        <v>1025</v>
      </c>
      <c r="E885" s="399">
        <v>0</v>
      </c>
      <c r="F885" s="399">
        <v>0</v>
      </c>
      <c r="G885" s="400">
        <v>12500</v>
      </c>
      <c r="H885" s="400">
        <v>418600</v>
      </c>
      <c r="I885" s="404">
        <v>260000</v>
      </c>
      <c r="J885" s="404">
        <v>0</v>
      </c>
      <c r="K885" s="404">
        <v>0</v>
      </c>
      <c r="L885" s="404">
        <v>0</v>
      </c>
      <c r="M885" s="405">
        <v>0</v>
      </c>
      <c r="N885" s="399">
        <v>260000</v>
      </c>
      <c r="O885" s="449">
        <f t="shared" si="14"/>
        <v>260000</v>
      </c>
    </row>
    <row r="886" spans="1:15" ht="12.75" customHeight="1">
      <c r="A886" s="395" t="s">
        <v>342</v>
      </c>
      <c r="B886" s="395" t="s">
        <v>481</v>
      </c>
      <c r="C886" s="395" t="s">
        <v>31</v>
      </c>
      <c r="D886" s="395" t="s">
        <v>480</v>
      </c>
      <c r="E886" s="396">
        <v>0</v>
      </c>
      <c r="F886" s="396">
        <v>0</v>
      </c>
      <c r="G886" s="397">
        <v>0</v>
      </c>
      <c r="H886" s="397">
        <v>300000</v>
      </c>
      <c r="I886" s="402">
        <v>0</v>
      </c>
      <c r="J886" s="402">
        <v>0</v>
      </c>
      <c r="K886" s="402">
        <v>0</v>
      </c>
      <c r="L886" s="402">
        <v>0</v>
      </c>
      <c r="M886" s="403">
        <v>0</v>
      </c>
      <c r="N886" s="396">
        <v>0</v>
      </c>
      <c r="O886" s="449">
        <f t="shared" si="14"/>
        <v>0</v>
      </c>
    </row>
    <row r="887" spans="1:15" ht="12.75" customHeight="1">
      <c r="A887" s="398"/>
      <c r="B887" s="398"/>
      <c r="C887" s="398"/>
      <c r="D887" s="398" t="s">
        <v>1026</v>
      </c>
      <c r="E887" s="399">
        <v>0</v>
      </c>
      <c r="F887" s="399">
        <v>0</v>
      </c>
      <c r="G887" s="400">
        <v>0</v>
      </c>
      <c r="H887" s="400">
        <v>300000</v>
      </c>
      <c r="I887" s="404">
        <v>0</v>
      </c>
      <c r="J887" s="404">
        <v>0</v>
      </c>
      <c r="K887" s="404">
        <v>0</v>
      </c>
      <c r="L887" s="404">
        <v>0</v>
      </c>
      <c r="M887" s="405">
        <v>0</v>
      </c>
      <c r="N887" s="399">
        <v>0</v>
      </c>
      <c r="O887" s="449">
        <f t="shared" si="14"/>
        <v>0</v>
      </c>
    </row>
    <row r="888" spans="1:15" ht="12.75" customHeight="1">
      <c r="A888" s="395" t="s">
        <v>342</v>
      </c>
      <c r="B888" s="395" t="s">
        <v>486</v>
      </c>
      <c r="C888" s="395" t="s">
        <v>31</v>
      </c>
      <c r="D888" s="395" t="s">
        <v>485</v>
      </c>
      <c r="E888" s="396">
        <v>0</v>
      </c>
      <c r="F888" s="396">
        <v>0</v>
      </c>
      <c r="G888" s="397">
        <v>0</v>
      </c>
      <c r="H888" s="397">
        <v>225000</v>
      </c>
      <c r="I888" s="402">
        <v>0</v>
      </c>
      <c r="J888" s="402">
        <v>0</v>
      </c>
      <c r="K888" s="402">
        <v>0</v>
      </c>
      <c r="L888" s="402">
        <v>0</v>
      </c>
      <c r="M888" s="403">
        <v>0</v>
      </c>
      <c r="N888" s="396">
        <v>0</v>
      </c>
      <c r="O888" s="449">
        <f t="shared" si="14"/>
        <v>0</v>
      </c>
    </row>
    <row r="889" spans="1:15" ht="12.75" customHeight="1">
      <c r="A889" s="398"/>
      <c r="B889" s="398"/>
      <c r="C889" s="398"/>
      <c r="D889" s="398" t="s">
        <v>1027</v>
      </c>
      <c r="E889" s="399">
        <v>0</v>
      </c>
      <c r="F889" s="399">
        <v>0</v>
      </c>
      <c r="G889" s="400">
        <v>0</v>
      </c>
      <c r="H889" s="400">
        <v>225000</v>
      </c>
      <c r="I889" s="404">
        <v>0</v>
      </c>
      <c r="J889" s="404">
        <v>0</v>
      </c>
      <c r="K889" s="404">
        <v>0</v>
      </c>
      <c r="L889" s="404">
        <v>0</v>
      </c>
      <c r="M889" s="405">
        <v>0</v>
      </c>
      <c r="N889" s="399">
        <v>0</v>
      </c>
      <c r="O889" s="449">
        <f t="shared" si="14"/>
        <v>0</v>
      </c>
    </row>
    <row r="890" spans="1:15" ht="12.75" customHeight="1">
      <c r="A890" s="395" t="s">
        <v>342</v>
      </c>
      <c r="B890" s="395" t="s">
        <v>245</v>
      </c>
      <c r="C890" s="395" t="s">
        <v>31</v>
      </c>
      <c r="D890" s="395" t="s">
        <v>244</v>
      </c>
      <c r="E890" s="396">
        <v>0</v>
      </c>
      <c r="F890" s="396">
        <v>0</v>
      </c>
      <c r="G890" s="397">
        <v>0</v>
      </c>
      <c r="H890" s="397">
        <v>0</v>
      </c>
      <c r="I890" s="402">
        <v>73000</v>
      </c>
      <c r="J890" s="402">
        <v>0</v>
      </c>
      <c r="K890" s="402">
        <v>0</v>
      </c>
      <c r="L890" s="402">
        <v>0</v>
      </c>
      <c r="M890" s="403">
        <v>0</v>
      </c>
      <c r="N890" s="396">
        <v>73000</v>
      </c>
      <c r="O890" s="449">
        <f t="shared" si="14"/>
        <v>73000</v>
      </c>
    </row>
    <row r="891" spans="1:15" ht="12.75" customHeight="1">
      <c r="A891" s="398"/>
      <c r="B891" s="398"/>
      <c r="C891" s="398"/>
      <c r="D891" s="398" t="s">
        <v>1028</v>
      </c>
      <c r="E891" s="399">
        <v>0</v>
      </c>
      <c r="F891" s="399">
        <v>0</v>
      </c>
      <c r="G891" s="400">
        <v>0</v>
      </c>
      <c r="H891" s="400">
        <v>0</v>
      </c>
      <c r="I891" s="404">
        <v>73000</v>
      </c>
      <c r="J891" s="404">
        <v>0</v>
      </c>
      <c r="K891" s="404">
        <v>0</v>
      </c>
      <c r="L891" s="404">
        <v>0</v>
      </c>
      <c r="M891" s="405">
        <v>0</v>
      </c>
      <c r="N891" s="399">
        <v>73000</v>
      </c>
      <c r="O891" s="449">
        <f t="shared" si="14"/>
        <v>73000</v>
      </c>
    </row>
    <row r="892" spans="1:15" ht="12.75" customHeight="1">
      <c r="A892" s="395" t="s">
        <v>342</v>
      </c>
      <c r="B892" s="395" t="s">
        <v>247</v>
      </c>
      <c r="C892" s="395" t="s">
        <v>31</v>
      </c>
      <c r="D892" s="395" t="s">
        <v>246</v>
      </c>
      <c r="E892" s="396">
        <v>0</v>
      </c>
      <c r="F892" s="396">
        <v>0</v>
      </c>
      <c r="G892" s="397">
        <v>0</v>
      </c>
      <c r="H892" s="397">
        <v>0</v>
      </c>
      <c r="I892" s="402">
        <v>80000</v>
      </c>
      <c r="J892" s="402">
        <v>0</v>
      </c>
      <c r="K892" s="402">
        <v>0</v>
      </c>
      <c r="L892" s="402">
        <v>0</v>
      </c>
      <c r="M892" s="403">
        <v>0</v>
      </c>
      <c r="N892" s="396">
        <v>80000</v>
      </c>
      <c r="O892" s="449">
        <f t="shared" si="14"/>
        <v>80000</v>
      </c>
    </row>
    <row r="893" spans="1:15" ht="12.75" customHeight="1">
      <c r="A893" s="398"/>
      <c r="B893" s="398"/>
      <c r="C893" s="398"/>
      <c r="D893" s="398" t="s">
        <v>1029</v>
      </c>
      <c r="E893" s="399">
        <v>0</v>
      </c>
      <c r="F893" s="399">
        <v>0</v>
      </c>
      <c r="G893" s="400">
        <v>0</v>
      </c>
      <c r="H893" s="400">
        <v>0</v>
      </c>
      <c r="I893" s="404">
        <v>80000</v>
      </c>
      <c r="J893" s="404">
        <v>0</v>
      </c>
      <c r="K893" s="404">
        <v>0</v>
      </c>
      <c r="L893" s="404">
        <v>0</v>
      </c>
      <c r="M893" s="405">
        <v>0</v>
      </c>
      <c r="N893" s="399">
        <v>80000</v>
      </c>
      <c r="O893" s="449">
        <f t="shared" si="14"/>
        <v>80000</v>
      </c>
    </row>
    <row r="894" spans="1:15" ht="12.75" customHeight="1">
      <c r="A894" s="395" t="s">
        <v>342</v>
      </c>
      <c r="B894" s="395" t="s">
        <v>249</v>
      </c>
      <c r="C894" s="395" t="s">
        <v>31</v>
      </c>
      <c r="D894" s="395" t="s">
        <v>248</v>
      </c>
      <c r="E894" s="396">
        <v>0</v>
      </c>
      <c r="F894" s="396">
        <v>0</v>
      </c>
      <c r="G894" s="397">
        <v>0</v>
      </c>
      <c r="H894" s="397">
        <v>0</v>
      </c>
      <c r="I894" s="402">
        <v>0</v>
      </c>
      <c r="J894" s="402">
        <v>0</v>
      </c>
      <c r="K894" s="402">
        <v>0</v>
      </c>
      <c r="L894" s="402">
        <v>75000</v>
      </c>
      <c r="M894" s="403">
        <v>0</v>
      </c>
      <c r="N894" s="396">
        <v>75000</v>
      </c>
      <c r="O894" s="449">
        <f t="shared" si="14"/>
        <v>75000</v>
      </c>
    </row>
    <row r="895" spans="1:15" ht="12.75" customHeight="1">
      <c r="A895" s="398"/>
      <c r="B895" s="398"/>
      <c r="C895" s="398"/>
      <c r="D895" s="398" t="s">
        <v>1030</v>
      </c>
      <c r="E895" s="399">
        <v>0</v>
      </c>
      <c r="F895" s="399">
        <v>0</v>
      </c>
      <c r="G895" s="400">
        <v>0</v>
      </c>
      <c r="H895" s="400">
        <v>0</v>
      </c>
      <c r="I895" s="404">
        <v>0</v>
      </c>
      <c r="J895" s="404">
        <v>0</v>
      </c>
      <c r="K895" s="404">
        <v>0</v>
      </c>
      <c r="L895" s="404">
        <v>75000</v>
      </c>
      <c r="M895" s="405">
        <v>0</v>
      </c>
      <c r="N895" s="399">
        <v>75000</v>
      </c>
      <c r="O895" s="449">
        <f t="shared" si="14"/>
        <v>75000</v>
      </c>
    </row>
    <row r="896" spans="1:15" ht="12.75" customHeight="1">
      <c r="A896" s="395" t="s">
        <v>342</v>
      </c>
      <c r="B896" s="395" t="s">
        <v>251</v>
      </c>
      <c r="C896" s="395" t="s">
        <v>31</v>
      </c>
      <c r="D896" s="395" t="s">
        <v>250</v>
      </c>
      <c r="E896" s="396">
        <v>0</v>
      </c>
      <c r="F896" s="396">
        <v>0</v>
      </c>
      <c r="G896" s="397">
        <v>0</v>
      </c>
      <c r="H896" s="397">
        <v>0</v>
      </c>
      <c r="I896" s="402">
        <v>25000</v>
      </c>
      <c r="J896" s="402">
        <v>25000</v>
      </c>
      <c r="K896" s="402">
        <v>25000</v>
      </c>
      <c r="L896" s="402">
        <v>30000</v>
      </c>
      <c r="M896" s="403">
        <v>30000</v>
      </c>
      <c r="N896" s="396">
        <v>135000</v>
      </c>
      <c r="O896" s="449">
        <f t="shared" si="14"/>
        <v>135000</v>
      </c>
    </row>
    <row r="897" spans="1:15" ht="12.75" customHeight="1">
      <c r="A897" s="398"/>
      <c r="B897" s="398"/>
      <c r="C897" s="398"/>
      <c r="D897" s="398" t="s">
        <v>1031</v>
      </c>
      <c r="E897" s="399">
        <v>0</v>
      </c>
      <c r="F897" s="399">
        <v>0</v>
      </c>
      <c r="G897" s="400">
        <v>0</v>
      </c>
      <c r="H897" s="400">
        <v>0</v>
      </c>
      <c r="I897" s="404">
        <v>25000</v>
      </c>
      <c r="J897" s="404">
        <v>25000</v>
      </c>
      <c r="K897" s="404">
        <v>25000</v>
      </c>
      <c r="L897" s="404">
        <v>30000</v>
      </c>
      <c r="M897" s="405">
        <v>30000</v>
      </c>
      <c r="N897" s="399">
        <v>135000</v>
      </c>
      <c r="O897" s="449">
        <f t="shared" si="14"/>
        <v>135000</v>
      </c>
    </row>
    <row r="898" spans="1:15" ht="12.75" customHeight="1">
      <c r="A898" s="395" t="s">
        <v>342</v>
      </c>
      <c r="B898" s="395" t="s">
        <v>256</v>
      </c>
      <c r="C898" s="395" t="s">
        <v>31</v>
      </c>
      <c r="D898" s="395" t="s">
        <v>255</v>
      </c>
      <c r="E898" s="396">
        <v>0</v>
      </c>
      <c r="F898" s="396">
        <v>0</v>
      </c>
      <c r="G898" s="397">
        <v>0</v>
      </c>
      <c r="H898" s="397">
        <v>450000</v>
      </c>
      <c r="I898" s="402">
        <v>0</v>
      </c>
      <c r="J898" s="402">
        <v>0</v>
      </c>
      <c r="K898" s="402">
        <v>0</v>
      </c>
      <c r="L898" s="402">
        <v>0</v>
      </c>
      <c r="M898" s="403">
        <v>0</v>
      </c>
      <c r="N898" s="396">
        <v>0</v>
      </c>
      <c r="O898" s="449">
        <f t="shared" si="14"/>
        <v>0</v>
      </c>
    </row>
    <row r="899" spans="1:15" ht="12.75" customHeight="1">
      <c r="A899" s="395" t="s">
        <v>342</v>
      </c>
      <c r="B899" s="395" t="s">
        <v>256</v>
      </c>
      <c r="C899" s="395" t="s">
        <v>768</v>
      </c>
      <c r="D899" s="395" t="s">
        <v>255</v>
      </c>
      <c r="E899" s="396">
        <v>0</v>
      </c>
      <c r="F899" s="396">
        <v>0</v>
      </c>
      <c r="G899" s="397">
        <v>0</v>
      </c>
      <c r="H899" s="397">
        <v>0</v>
      </c>
      <c r="I899" s="402">
        <v>0</v>
      </c>
      <c r="J899" s="402">
        <v>0</v>
      </c>
      <c r="K899" s="402">
        <v>0</v>
      </c>
      <c r="L899" s="402">
        <v>0</v>
      </c>
      <c r="M899" s="403">
        <v>0</v>
      </c>
      <c r="N899" s="396">
        <v>0</v>
      </c>
      <c r="O899" s="449">
        <f t="shared" ref="O899:O962" si="15">M899+L899+K899+J899+I899</f>
        <v>0</v>
      </c>
    </row>
    <row r="900" spans="1:15" ht="12.75" customHeight="1">
      <c r="A900" s="398"/>
      <c r="B900" s="398"/>
      <c r="C900" s="398"/>
      <c r="D900" s="398" t="s">
        <v>1032</v>
      </c>
      <c r="E900" s="399">
        <v>0</v>
      </c>
      <c r="F900" s="399">
        <v>0</v>
      </c>
      <c r="G900" s="400">
        <v>0</v>
      </c>
      <c r="H900" s="400">
        <v>450000</v>
      </c>
      <c r="I900" s="404">
        <v>0</v>
      </c>
      <c r="J900" s="404">
        <v>0</v>
      </c>
      <c r="K900" s="404">
        <v>0</v>
      </c>
      <c r="L900" s="404">
        <v>0</v>
      </c>
      <c r="M900" s="405">
        <v>0</v>
      </c>
      <c r="N900" s="399">
        <v>0</v>
      </c>
      <c r="O900" s="449">
        <f t="shared" si="15"/>
        <v>0</v>
      </c>
    </row>
    <row r="901" spans="1:15" ht="12.75" customHeight="1">
      <c r="A901" s="395" t="s">
        <v>342</v>
      </c>
      <c r="B901" s="395" t="s">
        <v>259</v>
      </c>
      <c r="C901" s="395" t="s">
        <v>31</v>
      </c>
      <c r="D901" s="395" t="s">
        <v>258</v>
      </c>
      <c r="E901" s="396">
        <v>0</v>
      </c>
      <c r="F901" s="396">
        <v>0</v>
      </c>
      <c r="G901" s="397">
        <v>0</v>
      </c>
      <c r="H901" s="397">
        <v>0</v>
      </c>
      <c r="I901" s="402">
        <v>0</v>
      </c>
      <c r="J901" s="402">
        <v>0</v>
      </c>
      <c r="K901" s="402">
        <v>1750000</v>
      </c>
      <c r="L901" s="402">
        <v>0</v>
      </c>
      <c r="M901" s="403">
        <v>0</v>
      </c>
      <c r="N901" s="396">
        <v>1750000</v>
      </c>
      <c r="O901" s="449">
        <f t="shared" si="15"/>
        <v>1750000</v>
      </c>
    </row>
    <row r="902" spans="1:15" ht="12.75" customHeight="1">
      <c r="A902" s="398"/>
      <c r="B902" s="398"/>
      <c r="C902" s="398"/>
      <c r="D902" s="398" t="s">
        <v>1033</v>
      </c>
      <c r="E902" s="399">
        <v>0</v>
      </c>
      <c r="F902" s="399">
        <v>0</v>
      </c>
      <c r="G902" s="400">
        <v>0</v>
      </c>
      <c r="H902" s="400">
        <v>0</v>
      </c>
      <c r="I902" s="404">
        <v>0</v>
      </c>
      <c r="J902" s="404">
        <v>0</v>
      </c>
      <c r="K902" s="404">
        <v>1750000</v>
      </c>
      <c r="L902" s="404">
        <v>0</v>
      </c>
      <c r="M902" s="405">
        <v>0</v>
      </c>
      <c r="N902" s="399">
        <v>1750000</v>
      </c>
      <c r="O902" s="449">
        <f t="shared" si="15"/>
        <v>1750000</v>
      </c>
    </row>
    <row r="903" spans="1:15" ht="12.75" customHeight="1">
      <c r="A903" s="395" t="s">
        <v>342</v>
      </c>
      <c r="B903" s="395" t="s">
        <v>488</v>
      </c>
      <c r="C903" s="395" t="s">
        <v>748</v>
      </c>
      <c r="D903" s="395" t="s">
        <v>487</v>
      </c>
      <c r="E903" s="396">
        <v>0</v>
      </c>
      <c r="F903" s="396">
        <v>0</v>
      </c>
      <c r="G903" s="397">
        <v>0</v>
      </c>
      <c r="H903" s="397">
        <v>0</v>
      </c>
      <c r="I903" s="402">
        <v>0</v>
      </c>
      <c r="J903" s="402">
        <v>0</v>
      </c>
      <c r="K903" s="402">
        <v>0</v>
      </c>
      <c r="L903" s="402">
        <v>0</v>
      </c>
      <c r="M903" s="403">
        <v>0</v>
      </c>
      <c r="N903" s="396">
        <v>0</v>
      </c>
      <c r="O903" s="449">
        <f t="shared" si="15"/>
        <v>0</v>
      </c>
    </row>
    <row r="904" spans="1:15" ht="12.75" customHeight="1">
      <c r="A904" s="395" t="s">
        <v>342</v>
      </c>
      <c r="B904" s="395" t="s">
        <v>488</v>
      </c>
      <c r="C904" s="395" t="s">
        <v>31</v>
      </c>
      <c r="D904" s="395" t="s">
        <v>487</v>
      </c>
      <c r="E904" s="396">
        <v>0</v>
      </c>
      <c r="F904" s="396">
        <v>0</v>
      </c>
      <c r="G904" s="397">
        <v>0</v>
      </c>
      <c r="H904" s="397">
        <v>60000</v>
      </c>
      <c r="I904" s="402">
        <v>0</v>
      </c>
      <c r="J904" s="402">
        <v>0</v>
      </c>
      <c r="K904" s="402">
        <v>0</v>
      </c>
      <c r="L904" s="402">
        <v>0</v>
      </c>
      <c r="M904" s="403">
        <v>0</v>
      </c>
      <c r="N904" s="396">
        <v>0</v>
      </c>
      <c r="O904" s="449">
        <f t="shared" si="15"/>
        <v>0</v>
      </c>
    </row>
    <row r="905" spans="1:15" ht="12.75" customHeight="1">
      <c r="A905" s="395" t="s">
        <v>342</v>
      </c>
      <c r="B905" s="395" t="s">
        <v>488</v>
      </c>
      <c r="C905" s="395" t="s">
        <v>780</v>
      </c>
      <c r="D905" s="395" t="s">
        <v>487</v>
      </c>
      <c r="E905" s="396">
        <v>0</v>
      </c>
      <c r="F905" s="396">
        <v>0</v>
      </c>
      <c r="G905" s="397">
        <v>0</v>
      </c>
      <c r="H905" s="397">
        <v>0</v>
      </c>
      <c r="I905" s="402">
        <v>0</v>
      </c>
      <c r="J905" s="402">
        <v>0</v>
      </c>
      <c r="K905" s="402">
        <v>0</v>
      </c>
      <c r="L905" s="402">
        <v>0</v>
      </c>
      <c r="M905" s="403">
        <v>0</v>
      </c>
      <c r="N905" s="396">
        <v>0</v>
      </c>
      <c r="O905" s="449">
        <f t="shared" si="15"/>
        <v>0</v>
      </c>
    </row>
    <row r="906" spans="1:15" ht="12.75" customHeight="1">
      <c r="A906" s="398"/>
      <c r="B906" s="398"/>
      <c r="C906" s="398"/>
      <c r="D906" s="398" t="s">
        <v>1034</v>
      </c>
      <c r="E906" s="399">
        <v>0</v>
      </c>
      <c r="F906" s="399">
        <v>0</v>
      </c>
      <c r="G906" s="400">
        <v>0</v>
      </c>
      <c r="H906" s="400">
        <v>60000</v>
      </c>
      <c r="I906" s="404">
        <v>0</v>
      </c>
      <c r="J906" s="404">
        <v>0</v>
      </c>
      <c r="K906" s="404">
        <v>0</v>
      </c>
      <c r="L906" s="404">
        <v>0</v>
      </c>
      <c r="M906" s="405">
        <v>0</v>
      </c>
      <c r="N906" s="399">
        <v>0</v>
      </c>
      <c r="O906" s="449">
        <f t="shared" si="15"/>
        <v>0</v>
      </c>
    </row>
    <row r="907" spans="1:15" ht="12.75" customHeight="1">
      <c r="A907" s="395" t="s">
        <v>342</v>
      </c>
      <c r="B907" s="395" t="s">
        <v>490</v>
      </c>
      <c r="C907" s="395" t="s">
        <v>31</v>
      </c>
      <c r="D907" s="395" t="s">
        <v>489</v>
      </c>
      <c r="E907" s="396">
        <v>0</v>
      </c>
      <c r="F907" s="396">
        <v>0</v>
      </c>
      <c r="G907" s="397">
        <v>0</v>
      </c>
      <c r="H907" s="397">
        <v>195000</v>
      </c>
      <c r="I907" s="402">
        <v>0</v>
      </c>
      <c r="J907" s="402">
        <v>0</v>
      </c>
      <c r="K907" s="402">
        <v>0</v>
      </c>
      <c r="L907" s="402">
        <v>0</v>
      </c>
      <c r="M907" s="403">
        <v>0</v>
      </c>
      <c r="N907" s="396">
        <v>0</v>
      </c>
      <c r="O907" s="449">
        <f t="shared" si="15"/>
        <v>0</v>
      </c>
    </row>
    <row r="908" spans="1:15" ht="12.75" customHeight="1">
      <c r="A908" s="398"/>
      <c r="B908" s="398"/>
      <c r="C908" s="398"/>
      <c r="D908" s="398" t="s">
        <v>1035</v>
      </c>
      <c r="E908" s="399">
        <v>0</v>
      </c>
      <c r="F908" s="399">
        <v>0</v>
      </c>
      <c r="G908" s="400">
        <v>0</v>
      </c>
      <c r="H908" s="400">
        <v>195000</v>
      </c>
      <c r="I908" s="404">
        <v>0</v>
      </c>
      <c r="J908" s="404">
        <v>0</v>
      </c>
      <c r="K908" s="404">
        <v>0</v>
      </c>
      <c r="L908" s="404">
        <v>0</v>
      </c>
      <c r="M908" s="405">
        <v>0</v>
      </c>
      <c r="N908" s="399">
        <v>0</v>
      </c>
      <c r="O908" s="449">
        <f t="shared" si="15"/>
        <v>0</v>
      </c>
    </row>
    <row r="909" spans="1:15" ht="12.75" customHeight="1">
      <c r="A909" s="395" t="s">
        <v>342</v>
      </c>
      <c r="B909" s="395" t="s">
        <v>261</v>
      </c>
      <c r="C909" s="395" t="s">
        <v>31</v>
      </c>
      <c r="D909" s="395" t="s">
        <v>260</v>
      </c>
      <c r="E909" s="396">
        <v>0</v>
      </c>
      <c r="F909" s="396">
        <v>0</v>
      </c>
      <c r="G909" s="397">
        <v>0</v>
      </c>
      <c r="H909" s="397">
        <v>0</v>
      </c>
      <c r="I909" s="402">
        <v>0</v>
      </c>
      <c r="J909" s="402">
        <v>0</v>
      </c>
      <c r="K909" s="402">
        <v>70000</v>
      </c>
      <c r="L909" s="402">
        <v>0</v>
      </c>
      <c r="M909" s="403">
        <v>0</v>
      </c>
      <c r="N909" s="396">
        <v>70000</v>
      </c>
      <c r="O909" s="449">
        <f t="shared" si="15"/>
        <v>70000</v>
      </c>
    </row>
    <row r="910" spans="1:15" ht="12.75" customHeight="1">
      <c r="A910" s="398"/>
      <c r="B910" s="398"/>
      <c r="C910" s="398"/>
      <c r="D910" s="398" t="s">
        <v>1036</v>
      </c>
      <c r="E910" s="399">
        <v>0</v>
      </c>
      <c r="F910" s="399">
        <v>0</v>
      </c>
      <c r="G910" s="400">
        <v>0</v>
      </c>
      <c r="H910" s="400">
        <v>0</v>
      </c>
      <c r="I910" s="404">
        <v>0</v>
      </c>
      <c r="J910" s="404">
        <v>0</v>
      </c>
      <c r="K910" s="404">
        <v>70000</v>
      </c>
      <c r="L910" s="404">
        <v>0</v>
      </c>
      <c r="M910" s="405">
        <v>0</v>
      </c>
      <c r="N910" s="399">
        <v>70000</v>
      </c>
      <c r="O910" s="449">
        <f t="shared" si="15"/>
        <v>70000</v>
      </c>
    </row>
    <row r="911" spans="1:15" ht="12.75" customHeight="1">
      <c r="A911" s="395" t="s">
        <v>342</v>
      </c>
      <c r="B911" s="395" t="s">
        <v>262</v>
      </c>
      <c r="C911" s="395" t="s">
        <v>31</v>
      </c>
      <c r="D911" s="395" t="s">
        <v>180</v>
      </c>
      <c r="E911" s="396">
        <v>0</v>
      </c>
      <c r="F911" s="396">
        <v>0</v>
      </c>
      <c r="G911" s="397">
        <v>0</v>
      </c>
      <c r="H911" s="397">
        <v>0</v>
      </c>
      <c r="I911" s="402">
        <v>50000</v>
      </c>
      <c r="J911" s="402">
        <v>50000</v>
      </c>
      <c r="K911" s="402">
        <v>50000</v>
      </c>
      <c r="L911" s="402">
        <v>50000</v>
      </c>
      <c r="M911" s="403">
        <v>50000</v>
      </c>
      <c r="N911" s="396">
        <v>250000</v>
      </c>
      <c r="O911" s="449">
        <f t="shared" si="15"/>
        <v>250000</v>
      </c>
    </row>
    <row r="912" spans="1:15" ht="12.75" customHeight="1">
      <c r="A912" s="398"/>
      <c r="B912" s="398"/>
      <c r="C912" s="398"/>
      <c r="D912" s="398" t="s">
        <v>1037</v>
      </c>
      <c r="E912" s="399">
        <v>0</v>
      </c>
      <c r="F912" s="399">
        <v>0</v>
      </c>
      <c r="G912" s="400">
        <v>0</v>
      </c>
      <c r="H912" s="400">
        <v>0</v>
      </c>
      <c r="I912" s="404">
        <v>50000</v>
      </c>
      <c r="J912" s="404">
        <v>50000</v>
      </c>
      <c r="K912" s="404">
        <v>50000</v>
      </c>
      <c r="L912" s="404">
        <v>50000</v>
      </c>
      <c r="M912" s="405">
        <v>50000</v>
      </c>
      <c r="N912" s="399">
        <v>250000</v>
      </c>
      <c r="O912" s="449">
        <f t="shared" si="15"/>
        <v>250000</v>
      </c>
    </row>
    <row r="913" spans="1:15" ht="12.75" customHeight="1">
      <c r="A913" s="395" t="s">
        <v>342</v>
      </c>
      <c r="B913" s="395" t="s">
        <v>264</v>
      </c>
      <c r="C913" s="395" t="s">
        <v>31</v>
      </c>
      <c r="D913" s="395" t="s">
        <v>263</v>
      </c>
      <c r="E913" s="396">
        <v>0</v>
      </c>
      <c r="F913" s="396">
        <v>0</v>
      </c>
      <c r="G913" s="397">
        <v>0</v>
      </c>
      <c r="H913" s="397">
        <v>0</v>
      </c>
      <c r="I913" s="402">
        <v>0</v>
      </c>
      <c r="J913" s="402">
        <v>75000</v>
      </c>
      <c r="K913" s="402">
        <v>0</v>
      </c>
      <c r="L913" s="402">
        <v>0</v>
      </c>
      <c r="M913" s="403">
        <v>0</v>
      </c>
      <c r="N913" s="396">
        <v>75000</v>
      </c>
      <c r="O913" s="449">
        <f t="shared" si="15"/>
        <v>75000</v>
      </c>
    </row>
    <row r="914" spans="1:15" ht="12.75" customHeight="1">
      <c r="A914" s="398"/>
      <c r="B914" s="398"/>
      <c r="C914" s="398"/>
      <c r="D914" s="398" t="s">
        <v>1038</v>
      </c>
      <c r="E914" s="399">
        <v>0</v>
      </c>
      <c r="F914" s="399">
        <v>0</v>
      </c>
      <c r="G914" s="400">
        <v>0</v>
      </c>
      <c r="H914" s="400">
        <v>0</v>
      </c>
      <c r="I914" s="404">
        <v>0</v>
      </c>
      <c r="J914" s="404">
        <v>75000</v>
      </c>
      <c r="K914" s="404">
        <v>0</v>
      </c>
      <c r="L914" s="404">
        <v>0</v>
      </c>
      <c r="M914" s="405">
        <v>0</v>
      </c>
      <c r="N914" s="399">
        <v>75000</v>
      </c>
      <c r="O914" s="449">
        <f t="shared" si="15"/>
        <v>75000</v>
      </c>
    </row>
    <row r="915" spans="1:15" ht="12.75" customHeight="1">
      <c r="A915" s="395" t="s">
        <v>342</v>
      </c>
      <c r="B915" s="395" t="s">
        <v>266</v>
      </c>
      <c r="C915" s="395" t="s">
        <v>31</v>
      </c>
      <c r="D915" s="395" t="s">
        <v>265</v>
      </c>
      <c r="E915" s="396">
        <v>0</v>
      </c>
      <c r="F915" s="396">
        <v>0</v>
      </c>
      <c r="G915" s="397">
        <v>0</v>
      </c>
      <c r="H915" s="397">
        <v>0</v>
      </c>
      <c r="I915" s="402">
        <v>0</v>
      </c>
      <c r="J915" s="402">
        <v>0</v>
      </c>
      <c r="K915" s="402">
        <v>75000</v>
      </c>
      <c r="L915" s="402">
        <v>0</v>
      </c>
      <c r="M915" s="403">
        <v>0</v>
      </c>
      <c r="N915" s="396">
        <v>75000</v>
      </c>
      <c r="O915" s="449">
        <f t="shared" si="15"/>
        <v>75000</v>
      </c>
    </row>
    <row r="916" spans="1:15" ht="12.75" customHeight="1">
      <c r="A916" s="398"/>
      <c r="B916" s="398"/>
      <c r="C916" s="398"/>
      <c r="D916" s="398" t="s">
        <v>1039</v>
      </c>
      <c r="E916" s="399">
        <v>0</v>
      </c>
      <c r="F916" s="399">
        <v>0</v>
      </c>
      <c r="G916" s="400">
        <v>0</v>
      </c>
      <c r="H916" s="400">
        <v>0</v>
      </c>
      <c r="I916" s="404">
        <v>0</v>
      </c>
      <c r="J916" s="404">
        <v>0</v>
      </c>
      <c r="K916" s="404">
        <v>75000</v>
      </c>
      <c r="L916" s="404">
        <v>0</v>
      </c>
      <c r="M916" s="405">
        <v>0</v>
      </c>
      <c r="N916" s="399">
        <v>75000</v>
      </c>
      <c r="O916" s="449">
        <f t="shared" si="15"/>
        <v>75000</v>
      </c>
    </row>
    <row r="917" spans="1:15" ht="12.75" customHeight="1">
      <c r="A917" s="395" t="s">
        <v>342</v>
      </c>
      <c r="B917" s="395" t="s">
        <v>271</v>
      </c>
      <c r="C917" s="395" t="s">
        <v>31</v>
      </c>
      <c r="D917" s="395" t="s">
        <v>270</v>
      </c>
      <c r="E917" s="396">
        <v>0</v>
      </c>
      <c r="F917" s="396">
        <v>0</v>
      </c>
      <c r="G917" s="397">
        <v>0</v>
      </c>
      <c r="H917" s="397">
        <v>0</v>
      </c>
      <c r="I917" s="402">
        <v>100000</v>
      </c>
      <c r="J917" s="402">
        <v>100000</v>
      </c>
      <c r="K917" s="402">
        <v>100000</v>
      </c>
      <c r="L917" s="402">
        <v>100000</v>
      </c>
      <c r="M917" s="403">
        <v>100000</v>
      </c>
      <c r="N917" s="396">
        <v>500000</v>
      </c>
      <c r="O917" s="449">
        <f t="shared" si="15"/>
        <v>500000</v>
      </c>
    </row>
    <row r="918" spans="1:15" ht="12.75" customHeight="1">
      <c r="A918" s="398"/>
      <c r="B918" s="398"/>
      <c r="C918" s="398"/>
      <c r="D918" s="398" t="s">
        <v>1040</v>
      </c>
      <c r="E918" s="399">
        <v>0</v>
      </c>
      <c r="F918" s="399">
        <v>0</v>
      </c>
      <c r="G918" s="400">
        <v>0</v>
      </c>
      <c r="H918" s="400">
        <v>0</v>
      </c>
      <c r="I918" s="404">
        <v>100000</v>
      </c>
      <c r="J918" s="404">
        <v>100000</v>
      </c>
      <c r="K918" s="404">
        <v>100000</v>
      </c>
      <c r="L918" s="404">
        <v>100000</v>
      </c>
      <c r="M918" s="405">
        <v>100000</v>
      </c>
      <c r="N918" s="399">
        <v>500000</v>
      </c>
      <c r="O918" s="449">
        <f t="shared" si="15"/>
        <v>500000</v>
      </c>
    </row>
    <row r="919" spans="1:15" ht="12.75" customHeight="1">
      <c r="A919" s="395" t="s">
        <v>342</v>
      </c>
      <c r="B919" s="395" t="s">
        <v>272</v>
      </c>
      <c r="C919" s="395" t="s">
        <v>31</v>
      </c>
      <c r="D919" s="395" t="s">
        <v>194</v>
      </c>
      <c r="E919" s="396">
        <v>0</v>
      </c>
      <c r="F919" s="396">
        <v>0</v>
      </c>
      <c r="G919" s="397">
        <v>0</v>
      </c>
      <c r="H919" s="397">
        <v>0</v>
      </c>
      <c r="I919" s="402">
        <v>100000</v>
      </c>
      <c r="J919" s="402">
        <v>100000</v>
      </c>
      <c r="K919" s="402">
        <v>100000</v>
      </c>
      <c r="L919" s="402">
        <v>100000</v>
      </c>
      <c r="M919" s="403">
        <v>50000</v>
      </c>
      <c r="N919" s="396">
        <v>450000</v>
      </c>
      <c r="O919" s="449">
        <f t="shared" si="15"/>
        <v>450000</v>
      </c>
    </row>
    <row r="920" spans="1:15" ht="12.75" customHeight="1">
      <c r="A920" s="398"/>
      <c r="B920" s="398"/>
      <c r="C920" s="398"/>
      <c r="D920" s="398" t="s">
        <v>1041</v>
      </c>
      <c r="E920" s="399">
        <v>0</v>
      </c>
      <c r="F920" s="399">
        <v>0</v>
      </c>
      <c r="G920" s="400">
        <v>0</v>
      </c>
      <c r="H920" s="400">
        <v>0</v>
      </c>
      <c r="I920" s="404">
        <v>100000</v>
      </c>
      <c r="J920" s="404">
        <v>100000</v>
      </c>
      <c r="K920" s="404">
        <v>100000</v>
      </c>
      <c r="L920" s="404">
        <v>100000</v>
      </c>
      <c r="M920" s="405">
        <v>50000</v>
      </c>
      <c r="N920" s="399">
        <v>450000</v>
      </c>
      <c r="O920" s="449">
        <f t="shared" si="15"/>
        <v>450000</v>
      </c>
    </row>
    <row r="921" spans="1:15" ht="12.75" customHeight="1">
      <c r="A921" s="395" t="s">
        <v>342</v>
      </c>
      <c r="B921" s="395" t="s">
        <v>274</v>
      </c>
      <c r="C921" s="395" t="s">
        <v>31</v>
      </c>
      <c r="D921" s="395" t="s">
        <v>273</v>
      </c>
      <c r="E921" s="396">
        <v>0</v>
      </c>
      <c r="F921" s="396">
        <v>0</v>
      </c>
      <c r="G921" s="397">
        <v>0</v>
      </c>
      <c r="H921" s="397">
        <v>0</v>
      </c>
      <c r="I921" s="402">
        <v>0</v>
      </c>
      <c r="J921" s="402">
        <v>0</v>
      </c>
      <c r="K921" s="402">
        <v>0</v>
      </c>
      <c r="L921" s="402">
        <v>0</v>
      </c>
      <c r="M921" s="403">
        <v>300000</v>
      </c>
      <c r="N921" s="396">
        <v>300000</v>
      </c>
      <c r="O921" s="449">
        <f t="shared" si="15"/>
        <v>300000</v>
      </c>
    </row>
    <row r="922" spans="1:15" ht="12.75" customHeight="1">
      <c r="A922" s="398"/>
      <c r="B922" s="398"/>
      <c r="C922" s="398"/>
      <c r="D922" s="398" t="s">
        <v>1042</v>
      </c>
      <c r="E922" s="399">
        <v>0</v>
      </c>
      <c r="F922" s="399">
        <v>0</v>
      </c>
      <c r="G922" s="400">
        <v>0</v>
      </c>
      <c r="H922" s="400">
        <v>0</v>
      </c>
      <c r="I922" s="404">
        <v>0</v>
      </c>
      <c r="J922" s="404">
        <v>0</v>
      </c>
      <c r="K922" s="404">
        <v>0</v>
      </c>
      <c r="L922" s="404">
        <v>0</v>
      </c>
      <c r="M922" s="405">
        <v>300000</v>
      </c>
      <c r="N922" s="399">
        <v>300000</v>
      </c>
      <c r="O922" s="449">
        <f t="shared" si="15"/>
        <v>300000</v>
      </c>
    </row>
    <row r="923" spans="1:15" ht="12.75" customHeight="1">
      <c r="A923" s="395" t="s">
        <v>342</v>
      </c>
      <c r="B923" s="395" t="s">
        <v>276</v>
      </c>
      <c r="C923" s="395" t="s">
        <v>31</v>
      </c>
      <c r="D923" s="395" t="s">
        <v>275</v>
      </c>
      <c r="E923" s="396">
        <v>0</v>
      </c>
      <c r="F923" s="396">
        <v>0</v>
      </c>
      <c r="G923" s="397">
        <v>0</v>
      </c>
      <c r="H923" s="397">
        <v>0</v>
      </c>
      <c r="I923" s="402">
        <v>400000</v>
      </c>
      <c r="J923" s="402">
        <v>0</v>
      </c>
      <c r="K923" s="402">
        <v>0</v>
      </c>
      <c r="L923" s="402">
        <v>0</v>
      </c>
      <c r="M923" s="403">
        <v>0</v>
      </c>
      <c r="N923" s="396">
        <v>400000</v>
      </c>
      <c r="O923" s="449">
        <f t="shared" si="15"/>
        <v>400000</v>
      </c>
    </row>
    <row r="924" spans="1:15" ht="12.75" customHeight="1">
      <c r="A924" s="398"/>
      <c r="B924" s="398"/>
      <c r="C924" s="398"/>
      <c r="D924" s="398" t="s">
        <v>1043</v>
      </c>
      <c r="E924" s="399">
        <v>0</v>
      </c>
      <c r="F924" s="399">
        <v>0</v>
      </c>
      <c r="G924" s="400">
        <v>0</v>
      </c>
      <c r="H924" s="400">
        <v>0</v>
      </c>
      <c r="I924" s="404">
        <v>400000</v>
      </c>
      <c r="J924" s="404">
        <v>0</v>
      </c>
      <c r="K924" s="404">
        <v>0</v>
      </c>
      <c r="L924" s="404">
        <v>0</v>
      </c>
      <c r="M924" s="405">
        <v>0</v>
      </c>
      <c r="N924" s="399">
        <v>400000</v>
      </c>
      <c r="O924" s="449">
        <f t="shared" si="15"/>
        <v>400000</v>
      </c>
    </row>
    <row r="925" spans="1:15" ht="12.75" customHeight="1">
      <c r="A925" s="395" t="s">
        <v>342</v>
      </c>
      <c r="B925" s="395" t="s">
        <v>279</v>
      </c>
      <c r="C925" s="395" t="s">
        <v>31</v>
      </c>
      <c r="D925" s="395" t="s">
        <v>189</v>
      </c>
      <c r="E925" s="396">
        <v>0</v>
      </c>
      <c r="F925" s="396">
        <v>0</v>
      </c>
      <c r="G925" s="397">
        <v>0</v>
      </c>
      <c r="H925" s="397">
        <v>0</v>
      </c>
      <c r="I925" s="402">
        <v>150000</v>
      </c>
      <c r="J925" s="402">
        <v>75000</v>
      </c>
      <c r="K925" s="402">
        <v>75000</v>
      </c>
      <c r="L925" s="402">
        <v>75000</v>
      </c>
      <c r="M925" s="403">
        <v>75000</v>
      </c>
      <c r="N925" s="396">
        <v>450000</v>
      </c>
      <c r="O925" s="449">
        <f t="shared" si="15"/>
        <v>450000</v>
      </c>
    </row>
    <row r="926" spans="1:15" ht="12.75" customHeight="1">
      <c r="A926" s="398"/>
      <c r="B926" s="398"/>
      <c r="C926" s="398"/>
      <c r="D926" s="398" t="s">
        <v>1044</v>
      </c>
      <c r="E926" s="399">
        <v>0</v>
      </c>
      <c r="F926" s="399">
        <v>0</v>
      </c>
      <c r="G926" s="400">
        <v>0</v>
      </c>
      <c r="H926" s="400">
        <v>0</v>
      </c>
      <c r="I926" s="404">
        <v>150000</v>
      </c>
      <c r="J926" s="404">
        <v>75000</v>
      </c>
      <c r="K926" s="404">
        <v>75000</v>
      </c>
      <c r="L926" s="404">
        <v>75000</v>
      </c>
      <c r="M926" s="405">
        <v>75000</v>
      </c>
      <c r="N926" s="399">
        <v>450000</v>
      </c>
      <c r="O926" s="449">
        <f t="shared" si="15"/>
        <v>450000</v>
      </c>
    </row>
    <row r="927" spans="1:15" ht="12.75" customHeight="1">
      <c r="A927" s="395" t="s">
        <v>342</v>
      </c>
      <c r="B927" s="395" t="s">
        <v>123</v>
      </c>
      <c r="C927" s="395" t="s">
        <v>748</v>
      </c>
      <c r="D927" s="395" t="s">
        <v>16</v>
      </c>
      <c r="E927" s="396">
        <v>45351</v>
      </c>
      <c r="F927" s="396">
        <v>123960.75</v>
      </c>
      <c r="G927" s="397">
        <v>165271</v>
      </c>
      <c r="H927" s="397">
        <v>0</v>
      </c>
      <c r="I927" s="402">
        <v>0</v>
      </c>
      <c r="J927" s="402">
        <v>0</v>
      </c>
      <c r="K927" s="402">
        <v>0</v>
      </c>
      <c r="L927" s="402">
        <v>0</v>
      </c>
      <c r="M927" s="403">
        <v>0</v>
      </c>
      <c r="N927" s="396">
        <v>0</v>
      </c>
      <c r="O927" s="449">
        <f t="shared" si="15"/>
        <v>0</v>
      </c>
    </row>
    <row r="928" spans="1:15" ht="12.75" customHeight="1">
      <c r="A928" s="395" t="s">
        <v>342</v>
      </c>
      <c r="B928" s="395" t="s">
        <v>123</v>
      </c>
      <c r="C928" s="395" t="s">
        <v>31</v>
      </c>
      <c r="D928" s="395" t="s">
        <v>16</v>
      </c>
      <c r="E928" s="396">
        <v>0</v>
      </c>
      <c r="F928" s="396">
        <v>6598.08</v>
      </c>
      <c r="G928" s="397">
        <v>0</v>
      </c>
      <c r="H928" s="397">
        <v>903295</v>
      </c>
      <c r="I928" s="402">
        <v>300000</v>
      </c>
      <c r="J928" s="402">
        <v>600000</v>
      </c>
      <c r="K928" s="402">
        <v>300000</v>
      </c>
      <c r="L928" s="402">
        <v>300000</v>
      </c>
      <c r="M928" s="403">
        <v>300000</v>
      </c>
      <c r="N928" s="396">
        <v>1800000</v>
      </c>
      <c r="O928" s="449">
        <f t="shared" si="15"/>
        <v>1800000</v>
      </c>
    </row>
    <row r="929" spans="1:15" ht="12.75" customHeight="1">
      <c r="A929" s="395" t="s">
        <v>342</v>
      </c>
      <c r="B929" s="395" t="s">
        <v>123</v>
      </c>
      <c r="C929" s="395" t="s">
        <v>774</v>
      </c>
      <c r="D929" s="395" t="s">
        <v>16</v>
      </c>
      <c r="E929" s="396">
        <v>13377</v>
      </c>
      <c r="F929" s="396">
        <v>155796</v>
      </c>
      <c r="G929" s="397">
        <v>55013</v>
      </c>
      <c r="H929" s="397">
        <v>0</v>
      </c>
      <c r="I929" s="402">
        <v>0</v>
      </c>
      <c r="J929" s="402">
        <v>0</v>
      </c>
      <c r="K929" s="402">
        <v>0</v>
      </c>
      <c r="L929" s="402">
        <v>0</v>
      </c>
      <c r="M929" s="403">
        <v>0</v>
      </c>
      <c r="N929" s="396">
        <v>0</v>
      </c>
      <c r="O929" s="449">
        <f t="shared" si="15"/>
        <v>0</v>
      </c>
    </row>
    <row r="930" spans="1:15" ht="12.75" customHeight="1">
      <c r="A930" s="395" t="s">
        <v>342</v>
      </c>
      <c r="B930" s="395" t="s">
        <v>123</v>
      </c>
      <c r="C930" s="395" t="s">
        <v>775</v>
      </c>
      <c r="D930" s="395" t="s">
        <v>16</v>
      </c>
      <c r="E930" s="396">
        <v>31371.5</v>
      </c>
      <c r="F930" s="396">
        <v>0</v>
      </c>
      <c r="G930" s="397">
        <v>16156.2</v>
      </c>
      <c r="H930" s="397">
        <v>0</v>
      </c>
      <c r="I930" s="402">
        <v>0</v>
      </c>
      <c r="J930" s="402">
        <v>0</v>
      </c>
      <c r="K930" s="402">
        <v>0</v>
      </c>
      <c r="L930" s="402">
        <v>0</v>
      </c>
      <c r="M930" s="403">
        <v>0</v>
      </c>
      <c r="N930" s="396">
        <v>0</v>
      </c>
      <c r="O930" s="449">
        <f t="shared" si="15"/>
        <v>0</v>
      </c>
    </row>
    <row r="931" spans="1:15" ht="12.75" customHeight="1">
      <c r="A931" s="395" t="s">
        <v>342</v>
      </c>
      <c r="B931" s="395" t="s">
        <v>123</v>
      </c>
      <c r="C931" s="395" t="s">
        <v>777</v>
      </c>
      <c r="D931" s="395" t="s">
        <v>16</v>
      </c>
      <c r="E931" s="396">
        <v>0</v>
      </c>
      <c r="F931" s="396">
        <v>0</v>
      </c>
      <c r="G931" s="397">
        <v>0</v>
      </c>
      <c r="H931" s="397">
        <v>0</v>
      </c>
      <c r="I931" s="402">
        <v>0</v>
      </c>
      <c r="J931" s="402">
        <v>0</v>
      </c>
      <c r="K931" s="402">
        <v>0</v>
      </c>
      <c r="L931" s="402">
        <v>0</v>
      </c>
      <c r="M931" s="403">
        <v>0</v>
      </c>
      <c r="N931" s="396">
        <v>0</v>
      </c>
      <c r="O931" s="449">
        <f t="shared" si="15"/>
        <v>0</v>
      </c>
    </row>
    <row r="932" spans="1:15" ht="12.75" customHeight="1">
      <c r="A932" s="395" t="s">
        <v>342</v>
      </c>
      <c r="B932" s="395" t="s">
        <v>123</v>
      </c>
      <c r="C932" s="395" t="s">
        <v>778</v>
      </c>
      <c r="D932" s="395" t="s">
        <v>16</v>
      </c>
      <c r="E932" s="396">
        <v>17000</v>
      </c>
      <c r="F932" s="396">
        <v>19537.560000000001</v>
      </c>
      <c r="G932" s="397">
        <v>0</v>
      </c>
      <c r="H932" s="397">
        <v>0</v>
      </c>
      <c r="I932" s="402">
        <v>0</v>
      </c>
      <c r="J932" s="402">
        <v>0</v>
      </c>
      <c r="K932" s="402">
        <v>0</v>
      </c>
      <c r="L932" s="402">
        <v>0</v>
      </c>
      <c r="M932" s="403">
        <v>0</v>
      </c>
      <c r="N932" s="396">
        <v>0</v>
      </c>
      <c r="O932" s="449">
        <f t="shared" si="15"/>
        <v>0</v>
      </c>
    </row>
    <row r="933" spans="1:15" ht="12.75" customHeight="1">
      <c r="A933" s="395" t="s">
        <v>342</v>
      </c>
      <c r="B933" s="395" t="s">
        <v>123</v>
      </c>
      <c r="C933" s="395" t="s">
        <v>780</v>
      </c>
      <c r="D933" s="395" t="s">
        <v>16</v>
      </c>
      <c r="E933" s="396">
        <v>25548.34</v>
      </c>
      <c r="F933" s="396">
        <v>3694.69</v>
      </c>
      <c r="G933" s="397">
        <v>27218.02</v>
      </c>
      <c r="H933" s="397">
        <v>0</v>
      </c>
      <c r="I933" s="402">
        <v>0</v>
      </c>
      <c r="J933" s="402">
        <v>0</v>
      </c>
      <c r="K933" s="402">
        <v>0</v>
      </c>
      <c r="L933" s="402">
        <v>0</v>
      </c>
      <c r="M933" s="403">
        <v>0</v>
      </c>
      <c r="N933" s="396">
        <v>0</v>
      </c>
      <c r="O933" s="449">
        <f t="shared" si="15"/>
        <v>0</v>
      </c>
    </row>
    <row r="934" spans="1:15" ht="12.75" customHeight="1">
      <c r="A934" s="395" t="s">
        <v>342</v>
      </c>
      <c r="B934" s="395" t="s">
        <v>123</v>
      </c>
      <c r="C934" s="395" t="s">
        <v>785</v>
      </c>
      <c r="D934" s="395" t="s">
        <v>16</v>
      </c>
      <c r="E934" s="396">
        <v>38943.08</v>
      </c>
      <c r="F934" s="396">
        <v>2367.58</v>
      </c>
      <c r="G934" s="397">
        <v>480</v>
      </c>
      <c r="H934" s="397">
        <v>0</v>
      </c>
      <c r="I934" s="402">
        <v>0</v>
      </c>
      <c r="J934" s="402">
        <v>0</v>
      </c>
      <c r="K934" s="402">
        <v>0</v>
      </c>
      <c r="L934" s="402">
        <v>0</v>
      </c>
      <c r="M934" s="403">
        <v>0</v>
      </c>
      <c r="N934" s="396">
        <v>0</v>
      </c>
      <c r="O934" s="449">
        <f t="shared" si="15"/>
        <v>0</v>
      </c>
    </row>
    <row r="935" spans="1:15" ht="12.75" customHeight="1">
      <c r="A935" s="395" t="s">
        <v>342</v>
      </c>
      <c r="B935" s="395" t="s">
        <v>123</v>
      </c>
      <c r="C935" s="395" t="s">
        <v>796</v>
      </c>
      <c r="D935" s="395" t="s">
        <v>16</v>
      </c>
      <c r="E935" s="396">
        <v>62791.69</v>
      </c>
      <c r="F935" s="396">
        <v>49884.25</v>
      </c>
      <c r="G935" s="397">
        <v>85721.18</v>
      </c>
      <c r="H935" s="397">
        <v>0</v>
      </c>
      <c r="I935" s="402">
        <v>0</v>
      </c>
      <c r="J935" s="402">
        <v>0</v>
      </c>
      <c r="K935" s="402">
        <v>0</v>
      </c>
      <c r="L935" s="402">
        <v>0</v>
      </c>
      <c r="M935" s="403">
        <v>0</v>
      </c>
      <c r="N935" s="396">
        <v>0</v>
      </c>
      <c r="O935" s="449">
        <f t="shared" si="15"/>
        <v>0</v>
      </c>
    </row>
    <row r="936" spans="1:15" ht="12.75" customHeight="1">
      <c r="A936" s="398"/>
      <c r="B936" s="398"/>
      <c r="C936" s="398"/>
      <c r="D936" s="398" t="s">
        <v>1045</v>
      </c>
      <c r="E936" s="399">
        <v>234382.61</v>
      </c>
      <c r="F936" s="399">
        <v>361838.91</v>
      </c>
      <c r="G936" s="400">
        <v>349859.4</v>
      </c>
      <c r="H936" s="400">
        <v>903295</v>
      </c>
      <c r="I936" s="404">
        <v>300000</v>
      </c>
      <c r="J936" s="404">
        <v>600000</v>
      </c>
      <c r="K936" s="404">
        <v>300000</v>
      </c>
      <c r="L936" s="404">
        <v>300000</v>
      </c>
      <c r="M936" s="405">
        <v>300000</v>
      </c>
      <c r="N936" s="399">
        <v>1800000</v>
      </c>
      <c r="O936" s="449">
        <f t="shared" si="15"/>
        <v>1800000</v>
      </c>
    </row>
    <row r="937" spans="1:15" ht="12.75" customHeight="1">
      <c r="A937" s="395" t="s">
        <v>342</v>
      </c>
      <c r="B937" s="395" t="s">
        <v>492</v>
      </c>
      <c r="C937" s="395" t="s">
        <v>748</v>
      </c>
      <c r="D937" s="395" t="s">
        <v>491</v>
      </c>
      <c r="E937" s="396">
        <v>26345</v>
      </c>
      <c r="F937" s="396">
        <v>33885</v>
      </c>
      <c r="G937" s="397">
        <v>15000</v>
      </c>
      <c r="H937" s="397">
        <v>0</v>
      </c>
      <c r="I937" s="402">
        <v>0</v>
      </c>
      <c r="J937" s="402">
        <v>0</v>
      </c>
      <c r="K937" s="402">
        <v>0</v>
      </c>
      <c r="L937" s="402">
        <v>0</v>
      </c>
      <c r="M937" s="403">
        <v>0</v>
      </c>
      <c r="N937" s="396">
        <v>0</v>
      </c>
      <c r="O937" s="449">
        <f t="shared" si="15"/>
        <v>0</v>
      </c>
    </row>
    <row r="938" spans="1:15" ht="12.75" customHeight="1">
      <c r="A938" s="395" t="s">
        <v>342</v>
      </c>
      <c r="B938" s="395" t="s">
        <v>492</v>
      </c>
      <c r="C938" s="395" t="s">
        <v>31</v>
      </c>
      <c r="D938" s="395" t="s">
        <v>491</v>
      </c>
      <c r="E938" s="396">
        <v>0</v>
      </c>
      <c r="F938" s="396">
        <v>0</v>
      </c>
      <c r="G938" s="397">
        <v>0</v>
      </c>
      <c r="H938" s="397">
        <v>41287</v>
      </c>
      <c r="I938" s="402">
        <v>0</v>
      </c>
      <c r="J938" s="402">
        <v>0</v>
      </c>
      <c r="K938" s="402">
        <v>0</v>
      </c>
      <c r="L938" s="402">
        <v>0</v>
      </c>
      <c r="M938" s="403">
        <v>0</v>
      </c>
      <c r="N938" s="396">
        <v>0</v>
      </c>
      <c r="O938" s="449">
        <f t="shared" si="15"/>
        <v>0</v>
      </c>
    </row>
    <row r="939" spans="1:15" ht="12.75" customHeight="1">
      <c r="A939" s="395" t="s">
        <v>342</v>
      </c>
      <c r="B939" s="395" t="s">
        <v>492</v>
      </c>
      <c r="C939" s="395" t="s">
        <v>777</v>
      </c>
      <c r="D939" s="395" t="s">
        <v>491</v>
      </c>
      <c r="E939" s="396">
        <v>0</v>
      </c>
      <c r="F939" s="396">
        <v>0</v>
      </c>
      <c r="G939" s="397">
        <v>0</v>
      </c>
      <c r="H939" s="397">
        <v>0</v>
      </c>
      <c r="I939" s="402">
        <v>0</v>
      </c>
      <c r="J939" s="402">
        <v>0</v>
      </c>
      <c r="K939" s="402">
        <v>0</v>
      </c>
      <c r="L939" s="402">
        <v>0</v>
      </c>
      <c r="M939" s="403">
        <v>0</v>
      </c>
      <c r="N939" s="396">
        <v>0</v>
      </c>
      <c r="O939" s="449">
        <f t="shared" si="15"/>
        <v>0</v>
      </c>
    </row>
    <row r="940" spans="1:15" ht="12.75" customHeight="1">
      <c r="A940" s="395" t="s">
        <v>342</v>
      </c>
      <c r="B940" s="395" t="s">
        <v>492</v>
      </c>
      <c r="C940" s="395" t="s">
        <v>796</v>
      </c>
      <c r="D940" s="395" t="s">
        <v>491</v>
      </c>
      <c r="E940" s="396">
        <v>0</v>
      </c>
      <c r="F940" s="396">
        <v>0</v>
      </c>
      <c r="G940" s="397">
        <v>184500</v>
      </c>
      <c r="H940" s="397">
        <v>0</v>
      </c>
      <c r="I940" s="402">
        <v>0</v>
      </c>
      <c r="J940" s="402">
        <v>0</v>
      </c>
      <c r="K940" s="402">
        <v>0</v>
      </c>
      <c r="L940" s="402">
        <v>0</v>
      </c>
      <c r="M940" s="403">
        <v>0</v>
      </c>
      <c r="N940" s="396">
        <v>0</v>
      </c>
      <c r="O940" s="449">
        <f t="shared" si="15"/>
        <v>0</v>
      </c>
    </row>
    <row r="941" spans="1:15" ht="12.75" customHeight="1">
      <c r="A941" s="398"/>
      <c r="B941" s="398"/>
      <c r="C941" s="398"/>
      <c r="D941" s="398" t="s">
        <v>1046</v>
      </c>
      <c r="E941" s="399">
        <v>26345</v>
      </c>
      <c r="F941" s="399">
        <v>33885</v>
      </c>
      <c r="G941" s="400">
        <v>199500</v>
      </c>
      <c r="H941" s="400">
        <v>41287</v>
      </c>
      <c r="I941" s="404">
        <v>0</v>
      </c>
      <c r="J941" s="404">
        <v>0</v>
      </c>
      <c r="K941" s="404">
        <v>0</v>
      </c>
      <c r="L941" s="404">
        <v>0</v>
      </c>
      <c r="M941" s="405">
        <v>0</v>
      </c>
      <c r="N941" s="399">
        <v>0</v>
      </c>
      <c r="O941" s="449">
        <f t="shared" si="15"/>
        <v>0</v>
      </c>
    </row>
    <row r="942" spans="1:15" ht="12.75" customHeight="1">
      <c r="A942" s="395" t="s">
        <v>342</v>
      </c>
      <c r="B942" s="395" t="s">
        <v>64</v>
      </c>
      <c r="C942" s="395" t="s">
        <v>748</v>
      </c>
      <c r="D942" s="395" t="s">
        <v>120</v>
      </c>
      <c r="E942" s="396">
        <v>88383</v>
      </c>
      <c r="F942" s="396">
        <v>199723</v>
      </c>
      <c r="G942" s="397">
        <v>42882</v>
      </c>
      <c r="H942" s="397">
        <v>0</v>
      </c>
      <c r="I942" s="402">
        <v>0</v>
      </c>
      <c r="J942" s="402">
        <v>0</v>
      </c>
      <c r="K942" s="402">
        <v>0</v>
      </c>
      <c r="L942" s="402">
        <v>0</v>
      </c>
      <c r="M942" s="403">
        <v>0</v>
      </c>
      <c r="N942" s="396">
        <v>0</v>
      </c>
      <c r="O942" s="449">
        <f t="shared" si="15"/>
        <v>0</v>
      </c>
    </row>
    <row r="943" spans="1:15" ht="12.75" customHeight="1">
      <c r="A943" s="395" t="s">
        <v>342</v>
      </c>
      <c r="B943" s="395" t="s">
        <v>64</v>
      </c>
      <c r="C943" s="395" t="s">
        <v>31</v>
      </c>
      <c r="D943" s="395" t="s">
        <v>120</v>
      </c>
      <c r="E943" s="396">
        <v>0</v>
      </c>
      <c r="F943" s="396">
        <v>0</v>
      </c>
      <c r="G943" s="397">
        <v>1400</v>
      </c>
      <c r="H943" s="397">
        <v>218767</v>
      </c>
      <c r="I943" s="402">
        <v>148113</v>
      </c>
      <c r="J943" s="402">
        <v>159654</v>
      </c>
      <c r="K943" s="402">
        <v>128036</v>
      </c>
      <c r="L943" s="402">
        <v>179575</v>
      </c>
      <c r="M943" s="403">
        <v>199365</v>
      </c>
      <c r="N943" s="396">
        <v>814743</v>
      </c>
      <c r="O943" s="449">
        <f t="shared" si="15"/>
        <v>814743</v>
      </c>
    </row>
    <row r="944" spans="1:15" ht="12.75" customHeight="1">
      <c r="A944" s="395" t="s">
        <v>342</v>
      </c>
      <c r="B944" s="395" t="s">
        <v>64</v>
      </c>
      <c r="C944" s="395" t="s">
        <v>774</v>
      </c>
      <c r="D944" s="395" t="s">
        <v>120</v>
      </c>
      <c r="E944" s="396">
        <v>0</v>
      </c>
      <c r="F944" s="396">
        <v>25845</v>
      </c>
      <c r="G944" s="397">
        <v>99117</v>
      </c>
      <c r="H944" s="397">
        <v>0</v>
      </c>
      <c r="I944" s="402">
        <v>0</v>
      </c>
      <c r="J944" s="402">
        <v>0</v>
      </c>
      <c r="K944" s="402">
        <v>0</v>
      </c>
      <c r="L944" s="402">
        <v>0</v>
      </c>
      <c r="M944" s="403">
        <v>0</v>
      </c>
      <c r="N944" s="396">
        <v>0</v>
      </c>
      <c r="O944" s="449">
        <f t="shared" si="15"/>
        <v>0</v>
      </c>
    </row>
    <row r="945" spans="1:15" ht="12.75" customHeight="1">
      <c r="A945" s="395" t="s">
        <v>342</v>
      </c>
      <c r="B945" s="395" t="s">
        <v>64</v>
      </c>
      <c r="C945" s="395" t="s">
        <v>780</v>
      </c>
      <c r="D945" s="395" t="s">
        <v>120</v>
      </c>
      <c r="E945" s="396">
        <v>292.88</v>
      </c>
      <c r="F945" s="396">
        <v>2079.29</v>
      </c>
      <c r="G945" s="397">
        <v>14.79</v>
      </c>
      <c r="H945" s="397">
        <v>0</v>
      </c>
      <c r="I945" s="402">
        <v>0</v>
      </c>
      <c r="J945" s="402">
        <v>0</v>
      </c>
      <c r="K945" s="402">
        <v>0</v>
      </c>
      <c r="L945" s="402">
        <v>0</v>
      </c>
      <c r="M945" s="403">
        <v>0</v>
      </c>
      <c r="N945" s="396">
        <v>0</v>
      </c>
      <c r="O945" s="449">
        <f t="shared" si="15"/>
        <v>0</v>
      </c>
    </row>
    <row r="946" spans="1:15" ht="12.75" customHeight="1">
      <c r="A946" s="395" t="s">
        <v>342</v>
      </c>
      <c r="B946" s="395" t="s">
        <v>283</v>
      </c>
      <c r="C946" s="395" t="s">
        <v>31</v>
      </c>
      <c r="D946" s="395" t="s">
        <v>120</v>
      </c>
      <c r="E946" s="396">
        <v>0</v>
      </c>
      <c r="F946" s="396">
        <v>0</v>
      </c>
      <c r="G946" s="397">
        <v>0</v>
      </c>
      <c r="H946" s="397">
        <v>0</v>
      </c>
      <c r="I946" s="402">
        <v>89049</v>
      </c>
      <c r="J946" s="402">
        <v>11497</v>
      </c>
      <c r="K946" s="402">
        <v>53984</v>
      </c>
      <c r="L946" s="402">
        <v>48842</v>
      </c>
      <c r="M946" s="403">
        <v>31623</v>
      </c>
      <c r="N946" s="396">
        <v>234995</v>
      </c>
      <c r="O946" s="449">
        <f t="shared" si="15"/>
        <v>234995</v>
      </c>
    </row>
    <row r="947" spans="1:15" ht="12.75" customHeight="1">
      <c r="A947" s="395" t="s">
        <v>342</v>
      </c>
      <c r="B947" s="395" t="s">
        <v>592</v>
      </c>
      <c r="C947" s="395" t="s">
        <v>748</v>
      </c>
      <c r="D947" s="395" t="s">
        <v>120</v>
      </c>
      <c r="E947" s="396">
        <v>62500</v>
      </c>
      <c r="F947" s="396">
        <v>62500</v>
      </c>
      <c r="G947" s="397">
        <v>0</v>
      </c>
      <c r="H947" s="397">
        <v>0</v>
      </c>
      <c r="I947" s="402">
        <v>0</v>
      </c>
      <c r="J947" s="402">
        <v>0</v>
      </c>
      <c r="K947" s="402">
        <v>0</v>
      </c>
      <c r="L947" s="402">
        <v>0</v>
      </c>
      <c r="M947" s="403">
        <v>0</v>
      </c>
      <c r="N947" s="396">
        <v>0</v>
      </c>
      <c r="O947" s="449">
        <f t="shared" si="15"/>
        <v>0</v>
      </c>
    </row>
    <row r="948" spans="1:15" ht="12.75" customHeight="1">
      <c r="A948" s="395" t="s">
        <v>342</v>
      </c>
      <c r="B948" s="395" t="s">
        <v>592</v>
      </c>
      <c r="C948" s="395" t="s">
        <v>31</v>
      </c>
      <c r="D948" s="395" t="s">
        <v>120</v>
      </c>
      <c r="E948" s="396">
        <v>0</v>
      </c>
      <c r="F948" s="396">
        <v>0</v>
      </c>
      <c r="G948" s="397">
        <v>0</v>
      </c>
      <c r="H948" s="397">
        <v>0</v>
      </c>
      <c r="I948" s="402">
        <v>0</v>
      </c>
      <c r="J948" s="402">
        <v>0</v>
      </c>
      <c r="K948" s="402">
        <v>0</v>
      </c>
      <c r="L948" s="402">
        <v>0</v>
      </c>
      <c r="M948" s="403">
        <v>0</v>
      </c>
      <c r="N948" s="396">
        <v>0</v>
      </c>
      <c r="O948" s="449">
        <f t="shared" si="15"/>
        <v>0</v>
      </c>
    </row>
    <row r="949" spans="1:15" ht="12.75" customHeight="1">
      <c r="A949" s="398"/>
      <c r="B949" s="398"/>
      <c r="C949" s="398"/>
      <c r="D949" s="398" t="s">
        <v>1047</v>
      </c>
      <c r="E949" s="399">
        <v>151175.88</v>
      </c>
      <c r="F949" s="399">
        <v>290147.28999999998</v>
      </c>
      <c r="G949" s="400">
        <v>143413.79</v>
      </c>
      <c r="H949" s="400">
        <v>218767</v>
      </c>
      <c r="I949" s="404">
        <v>237162</v>
      </c>
      <c r="J949" s="404">
        <v>171151</v>
      </c>
      <c r="K949" s="404">
        <v>182020</v>
      </c>
      <c r="L949" s="404">
        <v>228417</v>
      </c>
      <c r="M949" s="405">
        <v>230988</v>
      </c>
      <c r="N949" s="399">
        <v>1049738</v>
      </c>
      <c r="O949" s="449">
        <f t="shared" si="15"/>
        <v>1049738</v>
      </c>
    </row>
    <row r="950" spans="1:15" ht="12.75" customHeight="1">
      <c r="A950" s="395" t="s">
        <v>342</v>
      </c>
      <c r="B950" s="395" t="s">
        <v>284</v>
      </c>
      <c r="C950" s="395" t="s">
        <v>748</v>
      </c>
      <c r="D950" s="395" t="s">
        <v>139</v>
      </c>
      <c r="E950" s="396">
        <v>2800</v>
      </c>
      <c r="F950" s="396">
        <v>8646</v>
      </c>
      <c r="G950" s="397">
        <v>13130</v>
      </c>
      <c r="H950" s="397">
        <v>0</v>
      </c>
      <c r="I950" s="402">
        <v>0</v>
      </c>
      <c r="J950" s="402">
        <v>0</v>
      </c>
      <c r="K950" s="402">
        <v>0</v>
      </c>
      <c r="L950" s="402">
        <v>0</v>
      </c>
      <c r="M950" s="403">
        <v>0</v>
      </c>
      <c r="N950" s="396">
        <v>0</v>
      </c>
      <c r="O950" s="449">
        <f t="shared" si="15"/>
        <v>0</v>
      </c>
    </row>
    <row r="951" spans="1:15" ht="12.75" customHeight="1">
      <c r="A951" s="395" t="s">
        <v>342</v>
      </c>
      <c r="B951" s="395" t="s">
        <v>284</v>
      </c>
      <c r="C951" s="395" t="s">
        <v>31</v>
      </c>
      <c r="D951" s="395" t="s">
        <v>139</v>
      </c>
      <c r="E951" s="396">
        <v>0</v>
      </c>
      <c r="F951" s="396">
        <v>0</v>
      </c>
      <c r="G951" s="397">
        <v>0</v>
      </c>
      <c r="H951" s="397">
        <v>105700</v>
      </c>
      <c r="I951" s="402">
        <v>87000</v>
      </c>
      <c r="J951" s="402">
        <v>300000</v>
      </c>
      <c r="K951" s="402">
        <v>85000</v>
      </c>
      <c r="L951" s="402">
        <v>235000</v>
      </c>
      <c r="M951" s="403">
        <v>85000</v>
      </c>
      <c r="N951" s="396">
        <v>792000</v>
      </c>
      <c r="O951" s="449">
        <f t="shared" si="15"/>
        <v>792000</v>
      </c>
    </row>
    <row r="952" spans="1:15" ht="12.75" customHeight="1">
      <c r="A952" s="395" t="s">
        <v>342</v>
      </c>
      <c r="B952" s="395" t="s">
        <v>284</v>
      </c>
      <c r="C952" s="395" t="s">
        <v>778</v>
      </c>
      <c r="D952" s="395" t="s">
        <v>139</v>
      </c>
      <c r="E952" s="396">
        <v>0</v>
      </c>
      <c r="F952" s="396">
        <v>5.28</v>
      </c>
      <c r="G952" s="397">
        <v>0</v>
      </c>
      <c r="H952" s="397">
        <v>0</v>
      </c>
      <c r="I952" s="402">
        <v>0</v>
      </c>
      <c r="J952" s="402">
        <v>0</v>
      </c>
      <c r="K952" s="402">
        <v>0</v>
      </c>
      <c r="L952" s="402">
        <v>0</v>
      </c>
      <c r="M952" s="403">
        <v>0</v>
      </c>
      <c r="N952" s="396">
        <v>0</v>
      </c>
      <c r="O952" s="449">
        <f t="shared" si="15"/>
        <v>0</v>
      </c>
    </row>
    <row r="953" spans="1:15" ht="12.75" customHeight="1">
      <c r="A953" s="395" t="s">
        <v>342</v>
      </c>
      <c r="B953" s="395" t="s">
        <v>284</v>
      </c>
      <c r="C953" s="395" t="s">
        <v>780</v>
      </c>
      <c r="D953" s="395" t="s">
        <v>139</v>
      </c>
      <c r="E953" s="396">
        <v>13484.04</v>
      </c>
      <c r="F953" s="396">
        <v>16237.53</v>
      </c>
      <c r="G953" s="397">
        <v>16854.27</v>
      </c>
      <c r="H953" s="397">
        <v>0</v>
      </c>
      <c r="I953" s="402">
        <v>0</v>
      </c>
      <c r="J953" s="402">
        <v>0</v>
      </c>
      <c r="K953" s="402">
        <v>0</v>
      </c>
      <c r="L953" s="402">
        <v>0</v>
      </c>
      <c r="M953" s="403">
        <v>0</v>
      </c>
      <c r="N953" s="396">
        <v>0</v>
      </c>
      <c r="O953" s="449">
        <f t="shared" si="15"/>
        <v>0</v>
      </c>
    </row>
    <row r="954" spans="1:15" ht="12.75" customHeight="1">
      <c r="A954" s="395" t="s">
        <v>342</v>
      </c>
      <c r="B954" s="395" t="s">
        <v>284</v>
      </c>
      <c r="C954" s="395" t="s">
        <v>790</v>
      </c>
      <c r="D954" s="395" t="s">
        <v>139</v>
      </c>
      <c r="E954" s="396">
        <v>942</v>
      </c>
      <c r="F954" s="396">
        <v>1540.36</v>
      </c>
      <c r="G954" s="397">
        <v>0</v>
      </c>
      <c r="H954" s="397">
        <v>0</v>
      </c>
      <c r="I954" s="402">
        <v>0</v>
      </c>
      <c r="J954" s="402">
        <v>0</v>
      </c>
      <c r="K954" s="402">
        <v>0</v>
      </c>
      <c r="L954" s="402">
        <v>0</v>
      </c>
      <c r="M954" s="403">
        <v>0</v>
      </c>
      <c r="N954" s="396">
        <v>0</v>
      </c>
      <c r="O954" s="449">
        <f t="shared" si="15"/>
        <v>0</v>
      </c>
    </row>
    <row r="955" spans="1:15" ht="12.75" customHeight="1">
      <c r="A955" s="395" t="s">
        <v>342</v>
      </c>
      <c r="B955" s="395" t="s">
        <v>284</v>
      </c>
      <c r="C955" s="395" t="s">
        <v>796</v>
      </c>
      <c r="D955" s="395" t="s">
        <v>139</v>
      </c>
      <c r="E955" s="396">
        <v>55788.62</v>
      </c>
      <c r="F955" s="396">
        <v>84262.14</v>
      </c>
      <c r="G955" s="397">
        <v>113902.75</v>
      </c>
      <c r="H955" s="397">
        <v>0</v>
      </c>
      <c r="I955" s="402">
        <v>0</v>
      </c>
      <c r="J955" s="402">
        <v>0</v>
      </c>
      <c r="K955" s="402">
        <v>0</v>
      </c>
      <c r="L955" s="402">
        <v>0</v>
      </c>
      <c r="M955" s="403">
        <v>0</v>
      </c>
      <c r="N955" s="396">
        <v>0</v>
      </c>
      <c r="O955" s="449">
        <f t="shared" si="15"/>
        <v>0</v>
      </c>
    </row>
    <row r="956" spans="1:15" ht="12.75" customHeight="1">
      <c r="A956" s="395" t="s">
        <v>342</v>
      </c>
      <c r="B956" s="395" t="s">
        <v>104</v>
      </c>
      <c r="C956" s="395" t="s">
        <v>748</v>
      </c>
      <c r="D956" s="395" t="s">
        <v>139</v>
      </c>
      <c r="E956" s="396">
        <v>113058</v>
      </c>
      <c r="F956" s="396">
        <v>0</v>
      </c>
      <c r="G956" s="397">
        <v>0</v>
      </c>
      <c r="H956" s="397">
        <v>0</v>
      </c>
      <c r="I956" s="402">
        <v>0</v>
      </c>
      <c r="J956" s="402">
        <v>0</v>
      </c>
      <c r="K956" s="402">
        <v>0</v>
      </c>
      <c r="L956" s="402">
        <v>0</v>
      </c>
      <c r="M956" s="403">
        <v>0</v>
      </c>
      <c r="N956" s="396">
        <v>0</v>
      </c>
      <c r="O956" s="449">
        <f t="shared" si="15"/>
        <v>0</v>
      </c>
    </row>
    <row r="957" spans="1:15" ht="12.75" customHeight="1">
      <c r="A957" s="395" t="s">
        <v>342</v>
      </c>
      <c r="B957" s="395" t="s">
        <v>104</v>
      </c>
      <c r="C957" s="395" t="s">
        <v>31</v>
      </c>
      <c r="D957" s="395" t="s">
        <v>139</v>
      </c>
      <c r="E957" s="396">
        <v>0</v>
      </c>
      <c r="F957" s="396">
        <v>0</v>
      </c>
      <c r="G957" s="397">
        <v>0</v>
      </c>
      <c r="H957" s="397">
        <v>150000</v>
      </c>
      <c r="I957" s="402">
        <v>400000</v>
      </c>
      <c r="J957" s="402">
        <v>0</v>
      </c>
      <c r="K957" s="402">
        <v>250000</v>
      </c>
      <c r="L957" s="402">
        <v>0</v>
      </c>
      <c r="M957" s="403">
        <v>300000</v>
      </c>
      <c r="N957" s="396">
        <v>950000</v>
      </c>
      <c r="O957" s="449">
        <f t="shared" si="15"/>
        <v>950000</v>
      </c>
    </row>
    <row r="958" spans="1:15" ht="12.75" customHeight="1">
      <c r="A958" s="395" t="s">
        <v>342</v>
      </c>
      <c r="B958" s="395" t="s">
        <v>104</v>
      </c>
      <c r="C958" s="395" t="s">
        <v>777</v>
      </c>
      <c r="D958" s="395" t="s">
        <v>139</v>
      </c>
      <c r="E958" s="396">
        <v>0</v>
      </c>
      <c r="F958" s="396">
        <v>0</v>
      </c>
      <c r="G958" s="397">
        <v>0</v>
      </c>
      <c r="H958" s="397">
        <v>0</v>
      </c>
      <c r="I958" s="402">
        <v>0</v>
      </c>
      <c r="J958" s="402">
        <v>0</v>
      </c>
      <c r="K958" s="402">
        <v>0</v>
      </c>
      <c r="L958" s="402">
        <v>0</v>
      </c>
      <c r="M958" s="403">
        <v>0</v>
      </c>
      <c r="N958" s="396">
        <v>0</v>
      </c>
      <c r="O958" s="449">
        <f t="shared" si="15"/>
        <v>0</v>
      </c>
    </row>
    <row r="959" spans="1:15" ht="12.75" customHeight="1">
      <c r="A959" s="395" t="s">
        <v>342</v>
      </c>
      <c r="B959" s="395" t="s">
        <v>104</v>
      </c>
      <c r="C959" s="395" t="s">
        <v>780</v>
      </c>
      <c r="D959" s="395" t="s">
        <v>139</v>
      </c>
      <c r="E959" s="396">
        <v>4467.09</v>
      </c>
      <c r="F959" s="396">
        <v>0</v>
      </c>
      <c r="G959" s="397">
        <v>0</v>
      </c>
      <c r="H959" s="397">
        <v>0</v>
      </c>
      <c r="I959" s="402">
        <v>0</v>
      </c>
      <c r="J959" s="402">
        <v>0</v>
      </c>
      <c r="K959" s="402">
        <v>0</v>
      </c>
      <c r="L959" s="402">
        <v>0</v>
      </c>
      <c r="M959" s="403">
        <v>0</v>
      </c>
      <c r="N959" s="396">
        <v>0</v>
      </c>
      <c r="O959" s="449">
        <f t="shared" si="15"/>
        <v>0</v>
      </c>
    </row>
    <row r="960" spans="1:15" ht="12.75" customHeight="1">
      <c r="A960" s="395" t="s">
        <v>342</v>
      </c>
      <c r="B960" s="395" t="s">
        <v>104</v>
      </c>
      <c r="C960" s="395" t="s">
        <v>796</v>
      </c>
      <c r="D960" s="395" t="s">
        <v>139</v>
      </c>
      <c r="E960" s="396">
        <v>0</v>
      </c>
      <c r="F960" s="396">
        <v>0</v>
      </c>
      <c r="G960" s="397">
        <v>0</v>
      </c>
      <c r="H960" s="397">
        <v>0</v>
      </c>
      <c r="I960" s="402">
        <v>0</v>
      </c>
      <c r="J960" s="402">
        <v>0</v>
      </c>
      <c r="K960" s="402">
        <v>0</v>
      </c>
      <c r="L960" s="402">
        <v>0</v>
      </c>
      <c r="M960" s="403">
        <v>0</v>
      </c>
      <c r="N960" s="396">
        <v>0</v>
      </c>
      <c r="O960" s="449">
        <f t="shared" si="15"/>
        <v>0</v>
      </c>
    </row>
    <row r="961" spans="1:15" ht="12.75" customHeight="1">
      <c r="A961" s="395" t="s">
        <v>342</v>
      </c>
      <c r="B961" s="395" t="s">
        <v>593</v>
      </c>
      <c r="C961" s="395" t="s">
        <v>748</v>
      </c>
      <c r="D961" s="395" t="s">
        <v>139</v>
      </c>
      <c r="E961" s="396">
        <v>12000</v>
      </c>
      <c r="F961" s="396">
        <v>0</v>
      </c>
      <c r="G961" s="397">
        <v>0</v>
      </c>
      <c r="H961" s="397">
        <v>0</v>
      </c>
      <c r="I961" s="402">
        <v>0</v>
      </c>
      <c r="J961" s="402">
        <v>0</v>
      </c>
      <c r="K961" s="402">
        <v>0</v>
      </c>
      <c r="L961" s="402">
        <v>0</v>
      </c>
      <c r="M961" s="403">
        <v>0</v>
      </c>
      <c r="N961" s="396">
        <v>0</v>
      </c>
      <c r="O961" s="449">
        <f t="shared" si="15"/>
        <v>0</v>
      </c>
    </row>
    <row r="962" spans="1:15" ht="12.75" customHeight="1">
      <c r="A962" s="395" t="s">
        <v>342</v>
      </c>
      <c r="B962" s="395" t="s">
        <v>593</v>
      </c>
      <c r="C962" s="395" t="s">
        <v>31</v>
      </c>
      <c r="D962" s="395" t="s">
        <v>139</v>
      </c>
      <c r="E962" s="396">
        <v>0</v>
      </c>
      <c r="F962" s="396">
        <v>0</v>
      </c>
      <c r="G962" s="397">
        <v>0</v>
      </c>
      <c r="H962" s="397">
        <v>0</v>
      </c>
      <c r="I962" s="402">
        <v>0</v>
      </c>
      <c r="J962" s="402">
        <v>0</v>
      </c>
      <c r="K962" s="402">
        <v>0</v>
      </c>
      <c r="L962" s="402">
        <v>0</v>
      </c>
      <c r="M962" s="403">
        <v>0</v>
      </c>
      <c r="N962" s="396">
        <v>0</v>
      </c>
      <c r="O962" s="449">
        <f t="shared" si="15"/>
        <v>0</v>
      </c>
    </row>
    <row r="963" spans="1:15" ht="12.75" customHeight="1">
      <c r="A963" s="395" t="s">
        <v>342</v>
      </c>
      <c r="B963" s="395" t="s">
        <v>593</v>
      </c>
      <c r="C963" s="395" t="s">
        <v>780</v>
      </c>
      <c r="D963" s="395" t="s">
        <v>139</v>
      </c>
      <c r="E963" s="396">
        <v>13191.99</v>
      </c>
      <c r="F963" s="396">
        <v>18721.97</v>
      </c>
      <c r="G963" s="397">
        <v>0</v>
      </c>
      <c r="H963" s="397">
        <v>0</v>
      </c>
      <c r="I963" s="402">
        <v>0</v>
      </c>
      <c r="J963" s="402">
        <v>0</v>
      </c>
      <c r="K963" s="402">
        <v>0</v>
      </c>
      <c r="L963" s="402">
        <v>0</v>
      </c>
      <c r="M963" s="403">
        <v>0</v>
      </c>
      <c r="N963" s="396">
        <v>0</v>
      </c>
      <c r="O963" s="449">
        <f t="shared" ref="O963:O970" si="16">M963+L963+K963+J963+I963</f>
        <v>0</v>
      </c>
    </row>
    <row r="964" spans="1:15" ht="12.75" customHeight="1">
      <c r="A964" s="395" t="s">
        <v>342</v>
      </c>
      <c r="B964" s="395" t="s">
        <v>593</v>
      </c>
      <c r="C964" s="395" t="s">
        <v>790</v>
      </c>
      <c r="D964" s="395" t="s">
        <v>139</v>
      </c>
      <c r="E964" s="396">
        <v>0</v>
      </c>
      <c r="F964" s="396">
        <v>850</v>
      </c>
      <c r="G964" s="397">
        <v>0</v>
      </c>
      <c r="H964" s="397">
        <v>0</v>
      </c>
      <c r="I964" s="402">
        <v>0</v>
      </c>
      <c r="J964" s="402">
        <v>0</v>
      </c>
      <c r="K964" s="402">
        <v>0</v>
      </c>
      <c r="L964" s="402">
        <v>0</v>
      </c>
      <c r="M964" s="403">
        <v>0</v>
      </c>
      <c r="N964" s="396">
        <v>0</v>
      </c>
      <c r="O964" s="449">
        <f t="shared" si="16"/>
        <v>0</v>
      </c>
    </row>
    <row r="965" spans="1:15" ht="12.75" customHeight="1">
      <c r="A965" s="395" t="s">
        <v>342</v>
      </c>
      <c r="B965" s="395" t="s">
        <v>593</v>
      </c>
      <c r="C965" s="395" t="s">
        <v>796</v>
      </c>
      <c r="D965" s="395" t="s">
        <v>139</v>
      </c>
      <c r="E965" s="396">
        <v>0</v>
      </c>
      <c r="F965" s="396">
        <v>14030</v>
      </c>
      <c r="G965" s="397">
        <v>0</v>
      </c>
      <c r="H965" s="397">
        <v>0</v>
      </c>
      <c r="I965" s="402">
        <v>0</v>
      </c>
      <c r="J965" s="402">
        <v>0</v>
      </c>
      <c r="K965" s="402">
        <v>0</v>
      </c>
      <c r="L965" s="402">
        <v>0</v>
      </c>
      <c r="M965" s="403">
        <v>0</v>
      </c>
      <c r="N965" s="396">
        <v>0</v>
      </c>
      <c r="O965" s="449">
        <f t="shared" si="16"/>
        <v>0</v>
      </c>
    </row>
    <row r="966" spans="1:15" ht="12.75" customHeight="1">
      <c r="A966" s="398"/>
      <c r="B966" s="398"/>
      <c r="C966" s="398"/>
      <c r="D966" s="398" t="s">
        <v>1048</v>
      </c>
      <c r="E966" s="399">
        <v>215731.74</v>
      </c>
      <c r="F966" s="399">
        <v>144293.28</v>
      </c>
      <c r="G966" s="400">
        <v>143887.01999999999</v>
      </c>
      <c r="H966" s="400">
        <v>255700</v>
      </c>
      <c r="I966" s="404">
        <v>487000</v>
      </c>
      <c r="J966" s="404">
        <v>300000</v>
      </c>
      <c r="K966" s="404">
        <v>335000</v>
      </c>
      <c r="L966" s="404">
        <v>235000</v>
      </c>
      <c r="M966" s="405">
        <v>385000</v>
      </c>
      <c r="N966" s="399">
        <v>1742000</v>
      </c>
      <c r="O966" s="449">
        <f t="shared" si="16"/>
        <v>1742000</v>
      </c>
    </row>
    <row r="967" spans="1:15" ht="12.75" customHeight="1">
      <c r="A967" s="395" t="s">
        <v>342</v>
      </c>
      <c r="B967" s="395" t="s">
        <v>594</v>
      </c>
      <c r="C967" s="395" t="s">
        <v>31</v>
      </c>
      <c r="D967" s="395" t="s">
        <v>595</v>
      </c>
      <c r="E967" s="396">
        <v>0</v>
      </c>
      <c r="F967" s="396">
        <v>0</v>
      </c>
      <c r="G967" s="397">
        <v>0</v>
      </c>
      <c r="H967" s="397">
        <v>0</v>
      </c>
      <c r="I967" s="402">
        <v>0</v>
      </c>
      <c r="J967" s="402">
        <v>0</v>
      </c>
      <c r="K967" s="402">
        <v>0</v>
      </c>
      <c r="L967" s="402">
        <v>0</v>
      </c>
      <c r="M967" s="403">
        <v>0</v>
      </c>
      <c r="N967" s="396">
        <v>0</v>
      </c>
      <c r="O967" s="449">
        <f t="shared" si="16"/>
        <v>0</v>
      </c>
    </row>
    <row r="968" spans="1:15" ht="12.75" customHeight="1">
      <c r="A968" s="398"/>
      <c r="B968" s="398"/>
      <c r="C968" s="398"/>
      <c r="D968" s="398" t="s">
        <v>1049</v>
      </c>
      <c r="E968" s="399">
        <v>0</v>
      </c>
      <c r="F968" s="399">
        <v>0</v>
      </c>
      <c r="G968" s="400">
        <v>0</v>
      </c>
      <c r="H968" s="400">
        <v>0</v>
      </c>
      <c r="I968" s="404">
        <v>0</v>
      </c>
      <c r="J968" s="404">
        <v>0</v>
      </c>
      <c r="K968" s="404">
        <v>0</v>
      </c>
      <c r="L968" s="404">
        <v>0</v>
      </c>
      <c r="M968" s="405">
        <v>0</v>
      </c>
      <c r="N968" s="399">
        <v>0</v>
      </c>
      <c r="O968" s="449">
        <f t="shared" si="16"/>
        <v>0</v>
      </c>
    </row>
    <row r="969" spans="1:15" ht="12.75" customHeight="1">
      <c r="A969" s="398" t="s">
        <v>1050</v>
      </c>
      <c r="B969" s="398"/>
      <c r="C969" s="398"/>
      <c r="D969" s="398"/>
      <c r="E969" s="399">
        <v>2954534.45</v>
      </c>
      <c r="F969" s="399">
        <v>3911492.06</v>
      </c>
      <c r="G969" s="400">
        <v>3245453.53</v>
      </c>
      <c r="H969" s="400">
        <v>6647072</v>
      </c>
      <c r="I969" s="404">
        <v>6012662</v>
      </c>
      <c r="J969" s="404">
        <v>5294151</v>
      </c>
      <c r="K969" s="404">
        <v>7514520</v>
      </c>
      <c r="L969" s="404">
        <v>4967917</v>
      </c>
      <c r="M969" s="405">
        <v>5966388</v>
      </c>
      <c r="N969" s="399">
        <v>29755638</v>
      </c>
      <c r="O969" s="449">
        <f t="shared" si="16"/>
        <v>29755638</v>
      </c>
    </row>
    <row r="970" spans="1:15" ht="12.75" customHeight="1">
      <c r="A970" s="398" t="s">
        <v>726</v>
      </c>
      <c r="B970" s="398"/>
      <c r="C970" s="398"/>
      <c r="D970" s="398"/>
      <c r="E970" s="399">
        <v>26165261.460000001</v>
      </c>
      <c r="F970" s="399">
        <v>26674773.899999999</v>
      </c>
      <c r="G970" s="400">
        <v>30918386.780000001</v>
      </c>
      <c r="H970" s="400">
        <v>53671128</v>
      </c>
      <c r="I970" s="404">
        <v>24572018</v>
      </c>
      <c r="J970" s="404">
        <v>27208096</v>
      </c>
      <c r="K970" s="404">
        <v>39180680</v>
      </c>
      <c r="L970" s="404">
        <v>28462407</v>
      </c>
      <c r="M970" s="405">
        <v>23232748</v>
      </c>
      <c r="N970" s="399">
        <v>142655949</v>
      </c>
      <c r="O970" s="449">
        <f t="shared" si="16"/>
        <v>142655949</v>
      </c>
    </row>
  </sheetData>
  <pageMargins left="0.75" right="0.75" top="1" bottom="1" header="0.5" footer="0.5"/>
  <pageSetup paperSize="5" scale="95" orientation="landscape" r:id="rId1"/>
  <headerFooter>
    <oddHeader>&amp;CMAJOR MAINTENANCE
FY 15/16 THRU 19/20</oddHeader>
    <oddFooter>&amp;C
&amp;P&amp;R
&amp;8&amp;F&amp;D&amp;T</oddFooter>
  </headerFooter>
  <rowBreaks count="2" manualBreakCount="2">
    <brk id="103" max="16383" man="1"/>
    <brk id="34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583"/>
  <sheetViews>
    <sheetView workbookViewId="0">
      <selection activeCell="D20" sqref="D20"/>
    </sheetView>
  </sheetViews>
  <sheetFormatPr defaultColWidth="9.109375" defaultRowHeight="13.8"/>
  <cols>
    <col min="1" max="1" width="24" style="414" bestFit="1" customWidth="1"/>
    <col min="2" max="2" width="10.44140625" style="414" bestFit="1" customWidth="1"/>
    <col min="3" max="3" width="8.5546875" style="414" customWidth="1"/>
    <col min="4" max="4" width="30.109375" style="414" bestFit="1" customWidth="1"/>
    <col min="5" max="5" width="9.33203125" style="414" bestFit="1" customWidth="1"/>
    <col min="6" max="6" width="8.44140625" style="414" bestFit="1" customWidth="1"/>
    <col min="7" max="7" width="10" style="414" bestFit="1" customWidth="1"/>
    <col min="8" max="8" width="8.6640625" style="414" bestFit="1" customWidth="1"/>
    <col min="9" max="13" width="9" style="427" customWidth="1"/>
    <col min="14" max="14" width="10.44140625" style="414" bestFit="1" customWidth="1"/>
    <col min="15" max="16384" width="9.109375" style="414"/>
  </cols>
  <sheetData>
    <row r="1" spans="1:14" ht="41.4">
      <c r="A1" s="412" t="s">
        <v>198</v>
      </c>
      <c r="B1" s="412" t="s">
        <v>118</v>
      </c>
      <c r="C1" s="412" t="s">
        <v>90</v>
      </c>
      <c r="D1" s="412" t="s">
        <v>97</v>
      </c>
      <c r="E1" s="412" t="s">
        <v>734</v>
      </c>
      <c r="F1" s="412" t="s">
        <v>735</v>
      </c>
      <c r="G1" s="412" t="s">
        <v>743</v>
      </c>
      <c r="H1" s="412" t="s">
        <v>736</v>
      </c>
      <c r="I1" s="413" t="s">
        <v>720</v>
      </c>
      <c r="J1" s="413" t="s">
        <v>721</v>
      </c>
      <c r="K1" s="413" t="s">
        <v>722</v>
      </c>
      <c r="L1" s="413" t="s">
        <v>723</v>
      </c>
      <c r="M1" s="413" t="s">
        <v>724</v>
      </c>
      <c r="N1" s="412" t="s">
        <v>737</v>
      </c>
    </row>
    <row r="2" spans="1:14" ht="12.75" customHeight="1">
      <c r="A2" s="415" t="s">
        <v>211</v>
      </c>
      <c r="B2" s="415" t="s">
        <v>334</v>
      </c>
      <c r="C2" s="415" t="s">
        <v>748</v>
      </c>
      <c r="D2" s="415" t="s">
        <v>333</v>
      </c>
      <c r="E2" s="416">
        <v>0</v>
      </c>
      <c r="F2" s="416">
        <v>25950</v>
      </c>
      <c r="G2" s="417">
        <v>10340</v>
      </c>
      <c r="H2" s="418">
        <v>0</v>
      </c>
      <c r="I2" s="419">
        <v>0</v>
      </c>
      <c r="J2" s="419">
        <v>0</v>
      </c>
      <c r="K2" s="419">
        <v>0</v>
      </c>
      <c r="L2" s="419">
        <v>0</v>
      </c>
      <c r="M2" s="420">
        <v>0</v>
      </c>
      <c r="N2" s="416">
        <v>0</v>
      </c>
    </row>
    <row r="3" spans="1:14" ht="12.75" customHeight="1">
      <c r="A3" s="415" t="s">
        <v>211</v>
      </c>
      <c r="B3" s="415" t="s">
        <v>334</v>
      </c>
      <c r="C3" s="415" t="s">
        <v>31</v>
      </c>
      <c r="D3" s="415" t="s">
        <v>333</v>
      </c>
      <c r="E3" s="416">
        <v>0</v>
      </c>
      <c r="F3" s="416">
        <v>0</v>
      </c>
      <c r="G3" s="417">
        <v>0</v>
      </c>
      <c r="H3" s="418">
        <v>540000</v>
      </c>
      <c r="I3" s="419">
        <v>0</v>
      </c>
      <c r="J3" s="419">
        <v>0</v>
      </c>
      <c r="K3" s="419">
        <v>0</v>
      </c>
      <c r="L3" s="419">
        <v>0</v>
      </c>
      <c r="M3" s="420">
        <v>0</v>
      </c>
      <c r="N3" s="416">
        <v>0</v>
      </c>
    </row>
    <row r="4" spans="1:14" ht="12.75" customHeight="1">
      <c r="A4" s="421"/>
      <c r="B4" s="421"/>
      <c r="C4" s="421"/>
      <c r="D4" s="421" t="s">
        <v>1051</v>
      </c>
      <c r="E4" s="422">
        <v>0</v>
      </c>
      <c r="F4" s="422">
        <v>25950</v>
      </c>
      <c r="G4" s="423">
        <v>10340</v>
      </c>
      <c r="H4" s="424">
        <v>540000</v>
      </c>
      <c r="I4" s="425">
        <v>0</v>
      </c>
      <c r="J4" s="425">
        <v>0</v>
      </c>
      <c r="K4" s="425">
        <v>0</v>
      </c>
      <c r="L4" s="425">
        <v>0</v>
      </c>
      <c r="M4" s="426">
        <v>0</v>
      </c>
      <c r="N4" s="422">
        <v>0</v>
      </c>
    </row>
    <row r="5" spans="1:14" ht="12.75" customHeight="1">
      <c r="A5" s="415" t="s">
        <v>211</v>
      </c>
      <c r="B5" s="415" t="s">
        <v>400</v>
      </c>
      <c r="C5" s="415" t="s">
        <v>748</v>
      </c>
      <c r="D5" s="415" t="s">
        <v>399</v>
      </c>
      <c r="E5" s="416">
        <v>0</v>
      </c>
      <c r="F5" s="416">
        <v>6395.4</v>
      </c>
      <c r="G5" s="417">
        <v>16806</v>
      </c>
      <c r="H5" s="418">
        <v>0</v>
      </c>
      <c r="I5" s="419">
        <v>0</v>
      </c>
      <c r="J5" s="419">
        <v>0</v>
      </c>
      <c r="K5" s="419">
        <v>0</v>
      </c>
      <c r="L5" s="419">
        <v>0</v>
      </c>
      <c r="M5" s="420">
        <v>0</v>
      </c>
      <c r="N5" s="416">
        <v>0</v>
      </c>
    </row>
    <row r="6" spans="1:14" ht="12.75" customHeight="1">
      <c r="A6" s="415" t="s">
        <v>211</v>
      </c>
      <c r="B6" s="415" t="s">
        <v>400</v>
      </c>
      <c r="C6" s="415" t="s">
        <v>31</v>
      </c>
      <c r="D6" s="415" t="s">
        <v>399</v>
      </c>
      <c r="E6" s="416">
        <v>0</v>
      </c>
      <c r="F6" s="416">
        <v>0</v>
      </c>
      <c r="G6" s="417">
        <v>0</v>
      </c>
      <c r="H6" s="418">
        <v>450000</v>
      </c>
      <c r="I6" s="419">
        <v>0</v>
      </c>
      <c r="J6" s="419">
        <v>0</v>
      </c>
      <c r="K6" s="419">
        <v>0</v>
      </c>
      <c r="L6" s="419">
        <v>0</v>
      </c>
      <c r="M6" s="420">
        <v>0</v>
      </c>
      <c r="N6" s="416">
        <v>0</v>
      </c>
    </row>
    <row r="7" spans="1:14" ht="12.75" customHeight="1">
      <c r="A7" s="421"/>
      <c r="B7" s="421"/>
      <c r="C7" s="421"/>
      <c r="D7" s="421" t="s">
        <v>1052</v>
      </c>
      <c r="E7" s="422">
        <v>0</v>
      </c>
      <c r="F7" s="422">
        <v>6395.4</v>
      </c>
      <c r="G7" s="423">
        <v>16806</v>
      </c>
      <c r="H7" s="424">
        <v>450000</v>
      </c>
      <c r="I7" s="425">
        <v>0</v>
      </c>
      <c r="J7" s="425">
        <v>0</v>
      </c>
      <c r="K7" s="425">
        <v>0</v>
      </c>
      <c r="L7" s="425">
        <v>0</v>
      </c>
      <c r="M7" s="426">
        <v>0</v>
      </c>
      <c r="N7" s="422">
        <v>0</v>
      </c>
    </row>
    <row r="8" spans="1:14" ht="12.75" customHeight="1">
      <c r="A8" s="415" t="s">
        <v>211</v>
      </c>
      <c r="B8" s="415" t="s">
        <v>210</v>
      </c>
      <c r="C8" s="415" t="s">
        <v>746</v>
      </c>
      <c r="D8" s="415" t="s">
        <v>209</v>
      </c>
      <c r="E8" s="416">
        <v>35060.75</v>
      </c>
      <c r="F8" s="416">
        <v>10163.25</v>
      </c>
      <c r="G8" s="417">
        <v>0</v>
      </c>
      <c r="H8" s="418">
        <v>0</v>
      </c>
      <c r="I8" s="419">
        <v>0</v>
      </c>
      <c r="J8" s="419">
        <v>0</v>
      </c>
      <c r="K8" s="419">
        <v>0</v>
      </c>
      <c r="L8" s="419">
        <v>0</v>
      </c>
      <c r="M8" s="420">
        <v>0</v>
      </c>
      <c r="N8" s="416">
        <v>0</v>
      </c>
    </row>
    <row r="9" spans="1:14" ht="12.75" customHeight="1">
      <c r="A9" s="415" t="s">
        <v>211</v>
      </c>
      <c r="B9" s="415" t="s">
        <v>210</v>
      </c>
      <c r="C9" s="415" t="s">
        <v>748</v>
      </c>
      <c r="D9" s="415" t="s">
        <v>209</v>
      </c>
      <c r="E9" s="416">
        <v>8987.69</v>
      </c>
      <c r="F9" s="416">
        <v>0</v>
      </c>
      <c r="G9" s="417">
        <v>0</v>
      </c>
      <c r="H9" s="418">
        <v>0</v>
      </c>
      <c r="I9" s="419">
        <v>0</v>
      </c>
      <c r="J9" s="419">
        <v>0</v>
      </c>
      <c r="K9" s="419">
        <v>0</v>
      </c>
      <c r="L9" s="419">
        <v>0</v>
      </c>
      <c r="M9" s="420">
        <v>0</v>
      </c>
      <c r="N9" s="416">
        <v>0</v>
      </c>
    </row>
    <row r="10" spans="1:14" ht="12.75" customHeight="1">
      <c r="A10" s="415" t="s">
        <v>211</v>
      </c>
      <c r="B10" s="415" t="s">
        <v>210</v>
      </c>
      <c r="C10" s="415" t="s">
        <v>31</v>
      </c>
      <c r="D10" s="415" t="s">
        <v>209</v>
      </c>
      <c r="E10" s="416">
        <v>0</v>
      </c>
      <c r="F10" s="416">
        <v>0</v>
      </c>
      <c r="G10" s="417">
        <v>0</v>
      </c>
      <c r="H10" s="418">
        <v>780000</v>
      </c>
      <c r="I10" s="419">
        <v>0</v>
      </c>
      <c r="J10" s="419">
        <v>0</v>
      </c>
      <c r="K10" s="419">
        <v>0</v>
      </c>
      <c r="L10" s="419">
        <v>0</v>
      </c>
      <c r="M10" s="420">
        <v>0</v>
      </c>
      <c r="N10" s="416">
        <v>0</v>
      </c>
    </row>
    <row r="11" spans="1:14" ht="12.75" customHeight="1">
      <c r="A11" s="415" t="s">
        <v>211</v>
      </c>
      <c r="B11" s="415" t="s">
        <v>210</v>
      </c>
      <c r="C11" s="415" t="s">
        <v>768</v>
      </c>
      <c r="D11" s="415" t="s">
        <v>209</v>
      </c>
      <c r="E11" s="416">
        <v>0</v>
      </c>
      <c r="F11" s="416">
        <v>397.8</v>
      </c>
      <c r="G11" s="417">
        <v>0</v>
      </c>
      <c r="H11" s="418">
        <v>0</v>
      </c>
      <c r="I11" s="419">
        <v>0</v>
      </c>
      <c r="J11" s="419">
        <v>0</v>
      </c>
      <c r="K11" s="419">
        <v>0</v>
      </c>
      <c r="L11" s="419">
        <v>0</v>
      </c>
      <c r="M11" s="420">
        <v>0</v>
      </c>
      <c r="N11" s="416">
        <v>0</v>
      </c>
    </row>
    <row r="12" spans="1:14" ht="12.75" customHeight="1">
      <c r="A12" s="415" t="s">
        <v>211</v>
      </c>
      <c r="B12" s="415" t="s">
        <v>210</v>
      </c>
      <c r="C12" s="415" t="s">
        <v>785</v>
      </c>
      <c r="D12" s="415" t="s">
        <v>209</v>
      </c>
      <c r="E12" s="416">
        <v>6205</v>
      </c>
      <c r="F12" s="416">
        <v>50</v>
      </c>
      <c r="G12" s="417">
        <v>0</v>
      </c>
      <c r="H12" s="418">
        <v>0</v>
      </c>
      <c r="I12" s="419">
        <v>0</v>
      </c>
      <c r="J12" s="419">
        <v>0</v>
      </c>
      <c r="K12" s="419">
        <v>0</v>
      </c>
      <c r="L12" s="419">
        <v>0</v>
      </c>
      <c r="M12" s="420">
        <v>0</v>
      </c>
      <c r="N12" s="416">
        <v>0</v>
      </c>
    </row>
    <row r="13" spans="1:14" ht="12.75" customHeight="1">
      <c r="A13" s="421"/>
      <c r="B13" s="421"/>
      <c r="C13" s="421"/>
      <c r="D13" s="421" t="s">
        <v>1053</v>
      </c>
      <c r="E13" s="422">
        <v>50253.440000000002</v>
      </c>
      <c r="F13" s="422">
        <v>10611.05</v>
      </c>
      <c r="G13" s="423">
        <v>0</v>
      </c>
      <c r="H13" s="424">
        <v>780000</v>
      </c>
      <c r="I13" s="425">
        <v>0</v>
      </c>
      <c r="J13" s="425">
        <v>0</v>
      </c>
      <c r="K13" s="425">
        <v>0</v>
      </c>
      <c r="L13" s="425">
        <v>0</v>
      </c>
      <c r="M13" s="426">
        <v>0</v>
      </c>
      <c r="N13" s="422">
        <v>0</v>
      </c>
    </row>
    <row r="14" spans="1:14" ht="12.75" customHeight="1">
      <c r="A14" s="415" t="s">
        <v>211</v>
      </c>
      <c r="B14" s="415" t="s">
        <v>562</v>
      </c>
      <c r="C14" s="415" t="s">
        <v>746</v>
      </c>
      <c r="D14" s="415" t="s">
        <v>563</v>
      </c>
      <c r="E14" s="416">
        <v>2750</v>
      </c>
      <c r="F14" s="416">
        <v>0</v>
      </c>
      <c r="G14" s="417">
        <v>0</v>
      </c>
      <c r="H14" s="418">
        <v>0</v>
      </c>
      <c r="I14" s="419">
        <v>0</v>
      </c>
      <c r="J14" s="419">
        <v>0</v>
      </c>
      <c r="K14" s="419">
        <v>0</v>
      </c>
      <c r="L14" s="419">
        <v>0</v>
      </c>
      <c r="M14" s="420">
        <v>0</v>
      </c>
      <c r="N14" s="416">
        <v>0</v>
      </c>
    </row>
    <row r="15" spans="1:14" ht="12.75" customHeight="1">
      <c r="A15" s="415" t="s">
        <v>211</v>
      </c>
      <c r="B15" s="415" t="s">
        <v>562</v>
      </c>
      <c r="C15" s="415" t="s">
        <v>748</v>
      </c>
      <c r="D15" s="415" t="s">
        <v>563</v>
      </c>
      <c r="E15" s="416">
        <v>0</v>
      </c>
      <c r="F15" s="416">
        <v>40476</v>
      </c>
      <c r="G15" s="417">
        <v>0</v>
      </c>
      <c r="H15" s="418">
        <v>0</v>
      </c>
      <c r="I15" s="419">
        <v>0</v>
      </c>
      <c r="J15" s="419">
        <v>0</v>
      </c>
      <c r="K15" s="419">
        <v>0</v>
      </c>
      <c r="L15" s="419">
        <v>0</v>
      </c>
      <c r="M15" s="420">
        <v>0</v>
      </c>
      <c r="N15" s="416">
        <v>0</v>
      </c>
    </row>
    <row r="16" spans="1:14" ht="12.75" customHeight="1">
      <c r="A16" s="415" t="s">
        <v>211</v>
      </c>
      <c r="B16" s="415" t="s">
        <v>562</v>
      </c>
      <c r="C16" s="415" t="s">
        <v>31</v>
      </c>
      <c r="D16" s="415" t="s">
        <v>563</v>
      </c>
      <c r="E16" s="416">
        <v>0</v>
      </c>
      <c r="F16" s="416">
        <v>0</v>
      </c>
      <c r="G16" s="417">
        <v>0</v>
      </c>
      <c r="H16" s="418">
        <v>0</v>
      </c>
      <c r="I16" s="419">
        <v>0</v>
      </c>
      <c r="J16" s="419">
        <v>0</v>
      </c>
      <c r="K16" s="419">
        <v>0</v>
      </c>
      <c r="L16" s="419">
        <v>0</v>
      </c>
      <c r="M16" s="420">
        <v>0</v>
      </c>
      <c r="N16" s="416">
        <v>0</v>
      </c>
    </row>
    <row r="17" spans="1:14" ht="12.75" customHeight="1">
      <c r="A17" s="415" t="s">
        <v>211</v>
      </c>
      <c r="B17" s="415" t="s">
        <v>562</v>
      </c>
      <c r="C17" s="415" t="s">
        <v>775</v>
      </c>
      <c r="D17" s="415" t="s">
        <v>563</v>
      </c>
      <c r="E17" s="416">
        <v>14482.94</v>
      </c>
      <c r="F17" s="416">
        <v>3200</v>
      </c>
      <c r="G17" s="417">
        <v>0</v>
      </c>
      <c r="H17" s="418">
        <v>0</v>
      </c>
      <c r="I17" s="419">
        <v>0</v>
      </c>
      <c r="J17" s="419">
        <v>0</v>
      </c>
      <c r="K17" s="419">
        <v>0</v>
      </c>
      <c r="L17" s="419">
        <v>0</v>
      </c>
      <c r="M17" s="420">
        <v>0</v>
      </c>
      <c r="N17" s="416">
        <v>0</v>
      </c>
    </row>
    <row r="18" spans="1:14" ht="12.75" customHeight="1">
      <c r="A18" s="421"/>
      <c r="B18" s="421"/>
      <c r="C18" s="421"/>
      <c r="D18" s="421" t="s">
        <v>1054</v>
      </c>
      <c r="E18" s="422">
        <v>17232.939999999999</v>
      </c>
      <c r="F18" s="422">
        <v>43676</v>
      </c>
      <c r="G18" s="423">
        <v>0</v>
      </c>
      <c r="H18" s="424">
        <v>0</v>
      </c>
      <c r="I18" s="425">
        <v>0</v>
      </c>
      <c r="J18" s="425">
        <v>0</v>
      </c>
      <c r="K18" s="425">
        <v>0</v>
      </c>
      <c r="L18" s="425">
        <v>0</v>
      </c>
      <c r="M18" s="426">
        <v>0</v>
      </c>
      <c r="N18" s="422">
        <v>0</v>
      </c>
    </row>
    <row r="19" spans="1:14" ht="12.75" customHeight="1">
      <c r="A19" s="415" t="s">
        <v>211</v>
      </c>
      <c r="B19" s="415" t="s">
        <v>6</v>
      </c>
      <c r="C19" s="415" t="s">
        <v>748</v>
      </c>
      <c r="D19" s="415" t="s">
        <v>117</v>
      </c>
      <c r="E19" s="416">
        <v>43763.09</v>
      </c>
      <c r="F19" s="416">
        <v>33257.410000000003</v>
      </c>
      <c r="G19" s="417">
        <v>123256</v>
      </c>
      <c r="H19" s="418">
        <v>0</v>
      </c>
      <c r="I19" s="419">
        <v>0</v>
      </c>
      <c r="J19" s="419">
        <v>0</v>
      </c>
      <c r="K19" s="419">
        <v>0</v>
      </c>
      <c r="L19" s="419">
        <v>0</v>
      </c>
      <c r="M19" s="420">
        <v>0</v>
      </c>
      <c r="N19" s="416">
        <v>0</v>
      </c>
    </row>
    <row r="20" spans="1:14" ht="12.75" customHeight="1">
      <c r="A20" s="415" t="s">
        <v>211</v>
      </c>
      <c r="B20" s="415" t="s">
        <v>6</v>
      </c>
      <c r="C20" s="415" t="s">
        <v>31</v>
      </c>
      <c r="D20" s="415" t="s">
        <v>117</v>
      </c>
      <c r="E20" s="416">
        <v>5249.35</v>
      </c>
      <c r="F20" s="416">
        <v>2227</v>
      </c>
      <c r="G20" s="417">
        <v>11355.11</v>
      </c>
      <c r="H20" s="418">
        <v>150899</v>
      </c>
      <c r="I20" s="419">
        <v>240000</v>
      </c>
      <c r="J20" s="419">
        <v>150000</v>
      </c>
      <c r="K20" s="419">
        <v>150000</v>
      </c>
      <c r="L20" s="419">
        <v>150000</v>
      </c>
      <c r="M20" s="420">
        <v>150000</v>
      </c>
      <c r="N20" s="416">
        <v>840000</v>
      </c>
    </row>
    <row r="21" spans="1:14" ht="12.75" customHeight="1">
      <c r="A21" s="415" t="s">
        <v>211</v>
      </c>
      <c r="B21" s="415" t="s">
        <v>6</v>
      </c>
      <c r="C21" s="415" t="s">
        <v>767</v>
      </c>
      <c r="D21" s="415" t="s">
        <v>117</v>
      </c>
      <c r="E21" s="416">
        <v>0</v>
      </c>
      <c r="F21" s="416">
        <v>23</v>
      </c>
      <c r="G21" s="417">
        <v>0</v>
      </c>
      <c r="H21" s="418">
        <v>0</v>
      </c>
      <c r="I21" s="419">
        <v>0</v>
      </c>
      <c r="J21" s="419">
        <v>0</v>
      </c>
      <c r="K21" s="419">
        <v>0</v>
      </c>
      <c r="L21" s="419">
        <v>0</v>
      </c>
      <c r="M21" s="420">
        <v>0</v>
      </c>
      <c r="N21" s="416">
        <v>0</v>
      </c>
    </row>
    <row r="22" spans="1:14" ht="12.75" customHeight="1">
      <c r="A22" s="415" t="s">
        <v>211</v>
      </c>
      <c r="B22" s="415" t="s">
        <v>6</v>
      </c>
      <c r="C22" s="415" t="s">
        <v>772</v>
      </c>
      <c r="D22" s="415" t="s">
        <v>117</v>
      </c>
      <c r="E22" s="416">
        <v>2085.17</v>
      </c>
      <c r="F22" s="416">
        <v>2216.27</v>
      </c>
      <c r="G22" s="417">
        <v>79.5</v>
      </c>
      <c r="H22" s="418">
        <v>0</v>
      </c>
      <c r="I22" s="419">
        <v>0</v>
      </c>
      <c r="J22" s="419">
        <v>0</v>
      </c>
      <c r="K22" s="419">
        <v>0</v>
      </c>
      <c r="L22" s="419">
        <v>0</v>
      </c>
      <c r="M22" s="420">
        <v>0</v>
      </c>
      <c r="N22" s="416">
        <v>0</v>
      </c>
    </row>
    <row r="23" spans="1:14" ht="12.75" customHeight="1">
      <c r="A23" s="415" t="s">
        <v>211</v>
      </c>
      <c r="B23" s="415" t="s">
        <v>6</v>
      </c>
      <c r="C23" s="415" t="s">
        <v>775</v>
      </c>
      <c r="D23" s="415" t="s">
        <v>117</v>
      </c>
      <c r="E23" s="416">
        <v>35036.07</v>
      </c>
      <c r="F23" s="416">
        <v>-575.67999999999995</v>
      </c>
      <c r="G23" s="417">
        <v>2610.9</v>
      </c>
      <c r="H23" s="418">
        <v>0</v>
      </c>
      <c r="I23" s="419">
        <v>0</v>
      </c>
      <c r="J23" s="419">
        <v>0</v>
      </c>
      <c r="K23" s="419">
        <v>0</v>
      </c>
      <c r="L23" s="419">
        <v>0</v>
      </c>
      <c r="M23" s="420">
        <v>0</v>
      </c>
      <c r="N23" s="416">
        <v>0</v>
      </c>
    </row>
    <row r="24" spans="1:14" ht="12.75" customHeight="1">
      <c r="A24" s="415" t="s">
        <v>211</v>
      </c>
      <c r="B24" s="415" t="s">
        <v>6</v>
      </c>
      <c r="C24" s="415" t="s">
        <v>777</v>
      </c>
      <c r="D24" s="415" t="s">
        <v>117</v>
      </c>
      <c r="E24" s="416">
        <v>0</v>
      </c>
      <c r="F24" s="416">
        <v>0</v>
      </c>
      <c r="G24" s="417">
        <v>200</v>
      </c>
      <c r="H24" s="418">
        <v>0</v>
      </c>
      <c r="I24" s="419">
        <v>0</v>
      </c>
      <c r="J24" s="419">
        <v>0</v>
      </c>
      <c r="K24" s="419">
        <v>0</v>
      </c>
      <c r="L24" s="419">
        <v>0</v>
      </c>
      <c r="M24" s="420">
        <v>0</v>
      </c>
      <c r="N24" s="416">
        <v>0</v>
      </c>
    </row>
    <row r="25" spans="1:14" ht="12.75" customHeight="1">
      <c r="A25" s="415" t="s">
        <v>211</v>
      </c>
      <c r="B25" s="415" t="s">
        <v>6</v>
      </c>
      <c r="C25" s="415" t="s">
        <v>778</v>
      </c>
      <c r="D25" s="415" t="s">
        <v>117</v>
      </c>
      <c r="E25" s="416">
        <v>1161.42</v>
      </c>
      <c r="F25" s="416">
        <v>459.42</v>
      </c>
      <c r="G25" s="417">
        <v>106.8</v>
      </c>
      <c r="H25" s="418">
        <v>0</v>
      </c>
      <c r="I25" s="419">
        <v>0</v>
      </c>
      <c r="J25" s="419">
        <v>0</v>
      </c>
      <c r="K25" s="419">
        <v>0</v>
      </c>
      <c r="L25" s="419">
        <v>0</v>
      </c>
      <c r="M25" s="420">
        <v>0</v>
      </c>
      <c r="N25" s="416">
        <v>0</v>
      </c>
    </row>
    <row r="26" spans="1:14" ht="12.75" customHeight="1">
      <c r="A26" s="415" t="s">
        <v>211</v>
      </c>
      <c r="B26" s="415" t="s">
        <v>6</v>
      </c>
      <c r="C26" s="415" t="s">
        <v>780</v>
      </c>
      <c r="D26" s="415" t="s">
        <v>117</v>
      </c>
      <c r="E26" s="416">
        <v>399.82</v>
      </c>
      <c r="F26" s="416">
        <v>15711.91</v>
      </c>
      <c r="G26" s="417">
        <v>7487.93</v>
      </c>
      <c r="H26" s="418">
        <v>0</v>
      </c>
      <c r="I26" s="419">
        <v>0</v>
      </c>
      <c r="J26" s="419">
        <v>0</v>
      </c>
      <c r="K26" s="419">
        <v>0</v>
      </c>
      <c r="L26" s="419">
        <v>0</v>
      </c>
      <c r="M26" s="420">
        <v>0</v>
      </c>
      <c r="N26" s="416">
        <v>0</v>
      </c>
    </row>
    <row r="27" spans="1:14" ht="12.75" customHeight="1">
      <c r="A27" s="415" t="s">
        <v>211</v>
      </c>
      <c r="B27" s="415" t="s">
        <v>6</v>
      </c>
      <c r="C27" s="415" t="s">
        <v>785</v>
      </c>
      <c r="D27" s="415" t="s">
        <v>117</v>
      </c>
      <c r="E27" s="416">
        <v>180</v>
      </c>
      <c r="F27" s="416">
        <v>942.25</v>
      </c>
      <c r="G27" s="417">
        <v>1538.93</v>
      </c>
      <c r="H27" s="418">
        <v>0</v>
      </c>
      <c r="I27" s="419">
        <v>0</v>
      </c>
      <c r="J27" s="419">
        <v>0</v>
      </c>
      <c r="K27" s="419">
        <v>0</v>
      </c>
      <c r="L27" s="419">
        <v>0</v>
      </c>
      <c r="M27" s="420">
        <v>0</v>
      </c>
      <c r="N27" s="416">
        <v>0</v>
      </c>
    </row>
    <row r="28" spans="1:14" ht="12.75" customHeight="1">
      <c r="A28" s="415" t="s">
        <v>211</v>
      </c>
      <c r="B28" s="415" t="s">
        <v>6</v>
      </c>
      <c r="C28" s="415" t="s">
        <v>787</v>
      </c>
      <c r="D28" s="415" t="s">
        <v>117</v>
      </c>
      <c r="E28" s="416">
        <v>17.8</v>
      </c>
      <c r="F28" s="416">
        <v>0</v>
      </c>
      <c r="G28" s="417">
        <v>0</v>
      </c>
      <c r="H28" s="418">
        <v>0</v>
      </c>
      <c r="I28" s="419">
        <v>0</v>
      </c>
      <c r="J28" s="419">
        <v>0</v>
      </c>
      <c r="K28" s="419">
        <v>0</v>
      </c>
      <c r="L28" s="419">
        <v>0</v>
      </c>
      <c r="M28" s="420">
        <v>0</v>
      </c>
      <c r="N28" s="416">
        <v>0</v>
      </c>
    </row>
    <row r="29" spans="1:14" ht="12.75" customHeight="1">
      <c r="A29" s="415" t="s">
        <v>211</v>
      </c>
      <c r="B29" s="415" t="s">
        <v>6</v>
      </c>
      <c r="C29" s="415" t="s">
        <v>789</v>
      </c>
      <c r="D29" s="415" t="s">
        <v>117</v>
      </c>
      <c r="E29" s="416">
        <v>9.16</v>
      </c>
      <c r="F29" s="416">
        <v>0</v>
      </c>
      <c r="G29" s="417">
        <v>0</v>
      </c>
      <c r="H29" s="418">
        <v>0</v>
      </c>
      <c r="I29" s="419">
        <v>0</v>
      </c>
      <c r="J29" s="419">
        <v>0</v>
      </c>
      <c r="K29" s="419">
        <v>0</v>
      </c>
      <c r="L29" s="419">
        <v>0</v>
      </c>
      <c r="M29" s="420">
        <v>0</v>
      </c>
      <c r="N29" s="416">
        <v>0</v>
      </c>
    </row>
    <row r="30" spans="1:14" ht="12.75" customHeight="1">
      <c r="A30" s="415" t="s">
        <v>211</v>
      </c>
      <c r="B30" s="415" t="s">
        <v>6</v>
      </c>
      <c r="C30" s="415" t="s">
        <v>790</v>
      </c>
      <c r="D30" s="415" t="s">
        <v>117</v>
      </c>
      <c r="E30" s="416">
        <v>197.32</v>
      </c>
      <c r="F30" s="416">
        <v>0</v>
      </c>
      <c r="G30" s="417">
        <v>0</v>
      </c>
      <c r="H30" s="418">
        <v>0</v>
      </c>
      <c r="I30" s="419">
        <v>0</v>
      </c>
      <c r="J30" s="419">
        <v>0</v>
      </c>
      <c r="K30" s="419">
        <v>0</v>
      </c>
      <c r="L30" s="419">
        <v>0</v>
      </c>
      <c r="M30" s="420">
        <v>0</v>
      </c>
      <c r="N30" s="416">
        <v>0</v>
      </c>
    </row>
    <row r="31" spans="1:14" ht="12.75" customHeight="1">
      <c r="A31" s="415" t="s">
        <v>211</v>
      </c>
      <c r="B31" s="415" t="s">
        <v>6</v>
      </c>
      <c r="C31" s="415" t="s">
        <v>791</v>
      </c>
      <c r="D31" s="415" t="s">
        <v>117</v>
      </c>
      <c r="E31" s="416">
        <v>238.13</v>
      </c>
      <c r="F31" s="416">
        <v>2827.12</v>
      </c>
      <c r="G31" s="417">
        <v>0</v>
      </c>
      <c r="H31" s="418">
        <v>0</v>
      </c>
      <c r="I31" s="419">
        <v>0</v>
      </c>
      <c r="J31" s="419">
        <v>0</v>
      </c>
      <c r="K31" s="419">
        <v>0</v>
      </c>
      <c r="L31" s="419">
        <v>0</v>
      </c>
      <c r="M31" s="420">
        <v>0</v>
      </c>
      <c r="N31" s="416">
        <v>0</v>
      </c>
    </row>
    <row r="32" spans="1:14" ht="12.75" customHeight="1">
      <c r="A32" s="415" t="s">
        <v>211</v>
      </c>
      <c r="B32" s="415" t="s">
        <v>6</v>
      </c>
      <c r="C32" s="415" t="s">
        <v>792</v>
      </c>
      <c r="D32" s="415" t="s">
        <v>117</v>
      </c>
      <c r="E32" s="416">
        <v>303.77</v>
      </c>
      <c r="F32" s="416">
        <v>0</v>
      </c>
      <c r="G32" s="417">
        <v>0</v>
      </c>
      <c r="H32" s="418">
        <v>0</v>
      </c>
      <c r="I32" s="419">
        <v>0</v>
      </c>
      <c r="J32" s="419">
        <v>0</v>
      </c>
      <c r="K32" s="419">
        <v>0</v>
      </c>
      <c r="L32" s="419">
        <v>0</v>
      </c>
      <c r="M32" s="420">
        <v>0</v>
      </c>
      <c r="N32" s="416">
        <v>0</v>
      </c>
    </row>
    <row r="33" spans="1:14" ht="12.75" customHeight="1">
      <c r="A33" s="415" t="s">
        <v>211</v>
      </c>
      <c r="B33" s="415" t="s">
        <v>6</v>
      </c>
      <c r="C33" s="415" t="s">
        <v>793</v>
      </c>
      <c r="D33" s="415" t="s">
        <v>117</v>
      </c>
      <c r="E33" s="416">
        <v>80.680000000000007</v>
      </c>
      <c r="F33" s="416">
        <v>24.66</v>
      </c>
      <c r="G33" s="417">
        <v>0</v>
      </c>
      <c r="H33" s="418">
        <v>0</v>
      </c>
      <c r="I33" s="419">
        <v>0</v>
      </c>
      <c r="J33" s="419">
        <v>0</v>
      </c>
      <c r="K33" s="419">
        <v>0</v>
      </c>
      <c r="L33" s="419">
        <v>0</v>
      </c>
      <c r="M33" s="420">
        <v>0</v>
      </c>
      <c r="N33" s="416">
        <v>0</v>
      </c>
    </row>
    <row r="34" spans="1:14" ht="12.75" customHeight="1">
      <c r="A34" s="421"/>
      <c r="B34" s="421"/>
      <c r="C34" s="421"/>
      <c r="D34" s="421" t="s">
        <v>835</v>
      </c>
      <c r="E34" s="422">
        <v>88721.78</v>
      </c>
      <c r="F34" s="422">
        <v>57113.36</v>
      </c>
      <c r="G34" s="423">
        <v>146635.17000000001</v>
      </c>
      <c r="H34" s="424">
        <v>150899</v>
      </c>
      <c r="I34" s="425">
        <v>240000</v>
      </c>
      <c r="J34" s="425">
        <v>150000</v>
      </c>
      <c r="K34" s="425">
        <v>150000</v>
      </c>
      <c r="L34" s="425">
        <v>150000</v>
      </c>
      <c r="M34" s="426">
        <v>150000</v>
      </c>
      <c r="N34" s="422">
        <v>840000</v>
      </c>
    </row>
    <row r="35" spans="1:14" ht="12.75" customHeight="1">
      <c r="A35" s="415" t="s">
        <v>211</v>
      </c>
      <c r="B35" s="415" t="s">
        <v>94</v>
      </c>
      <c r="C35" s="415" t="s">
        <v>748</v>
      </c>
      <c r="D35" s="415" t="s">
        <v>47</v>
      </c>
      <c r="E35" s="416">
        <v>0</v>
      </c>
      <c r="F35" s="416">
        <v>0</v>
      </c>
      <c r="G35" s="417">
        <v>4214.8500000000004</v>
      </c>
      <c r="H35" s="418">
        <v>0</v>
      </c>
      <c r="I35" s="419">
        <v>0</v>
      </c>
      <c r="J35" s="419">
        <v>0</v>
      </c>
      <c r="K35" s="419">
        <v>0</v>
      </c>
      <c r="L35" s="419">
        <v>0</v>
      </c>
      <c r="M35" s="420">
        <v>0</v>
      </c>
      <c r="N35" s="416">
        <v>0</v>
      </c>
    </row>
    <row r="36" spans="1:14" ht="12.75" customHeight="1">
      <c r="A36" s="415" t="s">
        <v>211</v>
      </c>
      <c r="B36" s="415" t="s">
        <v>94</v>
      </c>
      <c r="C36" s="415" t="s">
        <v>31</v>
      </c>
      <c r="D36" s="415" t="s">
        <v>47</v>
      </c>
      <c r="E36" s="416">
        <v>0</v>
      </c>
      <c r="F36" s="416">
        <v>0</v>
      </c>
      <c r="G36" s="417">
        <v>0</v>
      </c>
      <c r="H36" s="418">
        <v>59936</v>
      </c>
      <c r="I36" s="419">
        <v>100000</v>
      </c>
      <c r="J36" s="419">
        <v>50000</v>
      </c>
      <c r="K36" s="419">
        <v>50000</v>
      </c>
      <c r="L36" s="419">
        <v>50000</v>
      </c>
      <c r="M36" s="420">
        <v>50000</v>
      </c>
      <c r="N36" s="416">
        <v>300000</v>
      </c>
    </row>
    <row r="37" spans="1:14" ht="12.75" customHeight="1">
      <c r="A37" s="415" t="s">
        <v>211</v>
      </c>
      <c r="B37" s="415" t="s">
        <v>94</v>
      </c>
      <c r="C37" s="415" t="s">
        <v>791</v>
      </c>
      <c r="D37" s="415" t="s">
        <v>47</v>
      </c>
      <c r="E37" s="416">
        <v>0</v>
      </c>
      <c r="F37" s="416">
        <v>9504.5499999999993</v>
      </c>
      <c r="G37" s="417">
        <v>23695.79</v>
      </c>
      <c r="H37" s="418">
        <v>0</v>
      </c>
      <c r="I37" s="419">
        <v>0</v>
      </c>
      <c r="J37" s="419">
        <v>0</v>
      </c>
      <c r="K37" s="419">
        <v>0</v>
      </c>
      <c r="L37" s="419">
        <v>0</v>
      </c>
      <c r="M37" s="420">
        <v>0</v>
      </c>
      <c r="N37" s="416">
        <v>0</v>
      </c>
    </row>
    <row r="38" spans="1:14" ht="12.75" customHeight="1">
      <c r="A38" s="421"/>
      <c r="B38" s="421"/>
      <c r="C38" s="421"/>
      <c r="D38" s="421" t="s">
        <v>836</v>
      </c>
      <c r="E38" s="422">
        <v>0</v>
      </c>
      <c r="F38" s="422">
        <v>9504.5499999999993</v>
      </c>
      <c r="G38" s="423">
        <v>27910.639999999999</v>
      </c>
      <c r="H38" s="424">
        <v>59936</v>
      </c>
      <c r="I38" s="425">
        <v>100000</v>
      </c>
      <c r="J38" s="425">
        <v>50000</v>
      </c>
      <c r="K38" s="425">
        <v>50000</v>
      </c>
      <c r="L38" s="425">
        <v>50000</v>
      </c>
      <c r="M38" s="426">
        <v>50000</v>
      </c>
      <c r="N38" s="422">
        <v>300000</v>
      </c>
    </row>
    <row r="39" spans="1:14" ht="12.75" customHeight="1">
      <c r="A39" s="415" t="s">
        <v>211</v>
      </c>
      <c r="B39" s="415" t="s">
        <v>232</v>
      </c>
      <c r="C39" s="415" t="s">
        <v>31</v>
      </c>
      <c r="D39" s="415" t="s">
        <v>231</v>
      </c>
      <c r="E39" s="416">
        <v>0</v>
      </c>
      <c r="F39" s="416">
        <v>0</v>
      </c>
      <c r="G39" s="417">
        <v>0</v>
      </c>
      <c r="H39" s="418">
        <v>10000</v>
      </c>
      <c r="I39" s="419">
        <v>10000</v>
      </c>
      <c r="J39" s="419">
        <v>10000</v>
      </c>
      <c r="K39" s="419">
        <v>10000</v>
      </c>
      <c r="L39" s="419">
        <v>10000</v>
      </c>
      <c r="M39" s="420">
        <v>10000</v>
      </c>
      <c r="N39" s="416">
        <v>50000</v>
      </c>
    </row>
    <row r="40" spans="1:14" ht="12.75" customHeight="1">
      <c r="A40" s="421"/>
      <c r="B40" s="421"/>
      <c r="C40" s="421"/>
      <c r="D40" s="421" t="s">
        <v>837</v>
      </c>
      <c r="E40" s="422">
        <v>0</v>
      </c>
      <c r="F40" s="422">
        <v>0</v>
      </c>
      <c r="G40" s="423">
        <v>0</v>
      </c>
      <c r="H40" s="424">
        <v>10000</v>
      </c>
      <c r="I40" s="425">
        <v>10000</v>
      </c>
      <c r="J40" s="425">
        <v>10000</v>
      </c>
      <c r="K40" s="425">
        <v>10000</v>
      </c>
      <c r="L40" s="425">
        <v>10000</v>
      </c>
      <c r="M40" s="426">
        <v>10000</v>
      </c>
      <c r="N40" s="422">
        <v>50000</v>
      </c>
    </row>
    <row r="41" spans="1:14" ht="12.75" customHeight="1">
      <c r="A41" s="415" t="s">
        <v>211</v>
      </c>
      <c r="B41" s="415" t="s">
        <v>470</v>
      </c>
      <c r="C41" s="415" t="s">
        <v>748</v>
      </c>
      <c r="D41" s="415" t="s">
        <v>469</v>
      </c>
      <c r="E41" s="416">
        <v>67101.36</v>
      </c>
      <c r="F41" s="416">
        <v>23590.639999999999</v>
      </c>
      <c r="G41" s="417">
        <v>21810</v>
      </c>
      <c r="H41" s="418">
        <v>0</v>
      </c>
      <c r="I41" s="419">
        <v>0</v>
      </c>
      <c r="J41" s="419">
        <v>0</v>
      </c>
      <c r="K41" s="419">
        <v>0</v>
      </c>
      <c r="L41" s="419">
        <v>0</v>
      </c>
      <c r="M41" s="420">
        <v>0</v>
      </c>
      <c r="N41" s="416">
        <v>0</v>
      </c>
    </row>
    <row r="42" spans="1:14" ht="12.75" customHeight="1">
      <c r="A42" s="415" t="s">
        <v>211</v>
      </c>
      <c r="B42" s="415" t="s">
        <v>470</v>
      </c>
      <c r="C42" s="415" t="s">
        <v>31</v>
      </c>
      <c r="D42" s="415" t="s">
        <v>469</v>
      </c>
      <c r="E42" s="416">
        <v>0</v>
      </c>
      <c r="F42" s="416">
        <v>0</v>
      </c>
      <c r="G42" s="417">
        <v>0</v>
      </c>
      <c r="H42" s="418">
        <v>74328</v>
      </c>
      <c r="I42" s="419">
        <v>0</v>
      </c>
      <c r="J42" s="419">
        <v>0</v>
      </c>
      <c r="K42" s="419">
        <v>0</v>
      </c>
      <c r="L42" s="419">
        <v>0</v>
      </c>
      <c r="M42" s="420">
        <v>0</v>
      </c>
      <c r="N42" s="416">
        <v>0</v>
      </c>
    </row>
    <row r="43" spans="1:14" ht="12.75" customHeight="1">
      <c r="A43" s="421"/>
      <c r="B43" s="421"/>
      <c r="C43" s="421"/>
      <c r="D43" s="421" t="s">
        <v>1055</v>
      </c>
      <c r="E43" s="422">
        <v>67101.36</v>
      </c>
      <c r="F43" s="422">
        <v>23590.639999999999</v>
      </c>
      <c r="G43" s="423">
        <v>21810</v>
      </c>
      <c r="H43" s="424">
        <v>74328</v>
      </c>
      <c r="I43" s="425">
        <v>0</v>
      </c>
      <c r="J43" s="425">
        <v>0</v>
      </c>
      <c r="K43" s="425">
        <v>0</v>
      </c>
      <c r="L43" s="425">
        <v>0</v>
      </c>
      <c r="M43" s="426">
        <v>0</v>
      </c>
      <c r="N43" s="422">
        <v>0</v>
      </c>
    </row>
    <row r="44" spans="1:14" ht="12.75" customHeight="1">
      <c r="A44" s="415" t="s">
        <v>211</v>
      </c>
      <c r="B44" s="415" t="s">
        <v>1056</v>
      </c>
      <c r="C44" s="415" t="s">
        <v>748</v>
      </c>
      <c r="D44" s="415" t="s">
        <v>1057</v>
      </c>
      <c r="E44" s="416">
        <v>99970</v>
      </c>
      <c r="F44" s="416">
        <v>0</v>
      </c>
      <c r="G44" s="417">
        <v>0</v>
      </c>
      <c r="H44" s="418">
        <v>0</v>
      </c>
      <c r="I44" s="419">
        <v>0</v>
      </c>
      <c r="J44" s="419">
        <v>0</v>
      </c>
      <c r="K44" s="419">
        <v>0</v>
      </c>
      <c r="L44" s="419">
        <v>0</v>
      </c>
      <c r="M44" s="420">
        <v>0</v>
      </c>
      <c r="N44" s="416">
        <v>0</v>
      </c>
    </row>
    <row r="45" spans="1:14" ht="12.75" customHeight="1">
      <c r="A45" s="415" t="s">
        <v>211</v>
      </c>
      <c r="B45" s="415" t="s">
        <v>1056</v>
      </c>
      <c r="C45" s="415" t="s">
        <v>31</v>
      </c>
      <c r="D45" s="415" t="s">
        <v>1057</v>
      </c>
      <c r="E45" s="416">
        <v>0</v>
      </c>
      <c r="F45" s="416">
        <v>0</v>
      </c>
      <c r="G45" s="417">
        <v>0</v>
      </c>
      <c r="H45" s="418">
        <v>0</v>
      </c>
      <c r="I45" s="419">
        <v>0</v>
      </c>
      <c r="J45" s="419">
        <v>0</v>
      </c>
      <c r="K45" s="419">
        <v>0</v>
      </c>
      <c r="L45" s="419">
        <v>0</v>
      </c>
      <c r="M45" s="420">
        <v>0</v>
      </c>
      <c r="N45" s="416">
        <v>0</v>
      </c>
    </row>
    <row r="46" spans="1:14" ht="12.75" customHeight="1">
      <c r="A46" s="415" t="s">
        <v>211</v>
      </c>
      <c r="B46" s="415" t="s">
        <v>1056</v>
      </c>
      <c r="C46" s="415" t="s">
        <v>1058</v>
      </c>
      <c r="D46" s="415" t="s">
        <v>1057</v>
      </c>
      <c r="E46" s="416">
        <v>11104.68</v>
      </c>
      <c r="F46" s="416">
        <v>0</v>
      </c>
      <c r="G46" s="417">
        <v>0</v>
      </c>
      <c r="H46" s="418">
        <v>0</v>
      </c>
      <c r="I46" s="419">
        <v>0</v>
      </c>
      <c r="J46" s="419">
        <v>0</v>
      </c>
      <c r="K46" s="419">
        <v>0</v>
      </c>
      <c r="L46" s="419">
        <v>0</v>
      </c>
      <c r="M46" s="420">
        <v>0</v>
      </c>
      <c r="N46" s="416">
        <v>0</v>
      </c>
    </row>
    <row r="47" spans="1:14" ht="12.75" customHeight="1">
      <c r="A47" s="421"/>
      <c r="B47" s="421"/>
      <c r="C47" s="421"/>
      <c r="D47" s="421" t="s">
        <v>1059</v>
      </c>
      <c r="E47" s="422">
        <v>111074.68</v>
      </c>
      <c r="F47" s="422">
        <v>0</v>
      </c>
      <c r="G47" s="423">
        <v>0</v>
      </c>
      <c r="H47" s="424">
        <v>0</v>
      </c>
      <c r="I47" s="425">
        <v>0</v>
      </c>
      <c r="J47" s="425">
        <v>0</v>
      </c>
      <c r="K47" s="425">
        <v>0</v>
      </c>
      <c r="L47" s="425">
        <v>0</v>
      </c>
      <c r="M47" s="426">
        <v>0</v>
      </c>
      <c r="N47" s="422">
        <v>0</v>
      </c>
    </row>
    <row r="48" spans="1:14" ht="12.75" customHeight="1">
      <c r="A48" s="415" t="s">
        <v>211</v>
      </c>
      <c r="B48" s="415" t="s">
        <v>238</v>
      </c>
      <c r="C48" s="415" t="s">
        <v>31</v>
      </c>
      <c r="D48" s="415" t="s">
        <v>185</v>
      </c>
      <c r="E48" s="416">
        <v>0</v>
      </c>
      <c r="F48" s="416">
        <v>0</v>
      </c>
      <c r="G48" s="417">
        <v>0</v>
      </c>
      <c r="H48" s="418">
        <v>0</v>
      </c>
      <c r="I48" s="419">
        <v>0</v>
      </c>
      <c r="J48" s="419">
        <v>300000</v>
      </c>
      <c r="K48" s="419">
        <v>50000</v>
      </c>
      <c r="L48" s="419">
        <v>0</v>
      </c>
      <c r="M48" s="420">
        <v>0</v>
      </c>
      <c r="N48" s="416">
        <v>350000</v>
      </c>
    </row>
    <row r="49" spans="1:14" ht="12.75" customHeight="1">
      <c r="A49" s="421"/>
      <c r="B49" s="421"/>
      <c r="C49" s="421"/>
      <c r="D49" s="421" t="s">
        <v>838</v>
      </c>
      <c r="E49" s="422">
        <v>0</v>
      </c>
      <c r="F49" s="422">
        <v>0</v>
      </c>
      <c r="G49" s="423">
        <v>0</v>
      </c>
      <c r="H49" s="424">
        <v>0</v>
      </c>
      <c r="I49" s="425">
        <v>0</v>
      </c>
      <c r="J49" s="425">
        <v>300000</v>
      </c>
      <c r="K49" s="425">
        <v>50000</v>
      </c>
      <c r="L49" s="425">
        <v>0</v>
      </c>
      <c r="M49" s="426">
        <v>0</v>
      </c>
      <c r="N49" s="422">
        <v>350000</v>
      </c>
    </row>
    <row r="50" spans="1:14" ht="12.75" customHeight="1">
      <c r="A50" s="415" t="s">
        <v>211</v>
      </c>
      <c r="B50" s="415" t="s">
        <v>1060</v>
      </c>
      <c r="C50" s="415" t="s">
        <v>748</v>
      </c>
      <c r="D50" s="415" t="s">
        <v>1061</v>
      </c>
      <c r="E50" s="416">
        <v>717957.57</v>
      </c>
      <c r="F50" s="416">
        <v>0</v>
      </c>
      <c r="G50" s="417">
        <v>0</v>
      </c>
      <c r="H50" s="418">
        <v>0</v>
      </c>
      <c r="I50" s="419">
        <v>0</v>
      </c>
      <c r="J50" s="419">
        <v>0</v>
      </c>
      <c r="K50" s="419">
        <v>0</v>
      </c>
      <c r="L50" s="419">
        <v>0</v>
      </c>
      <c r="M50" s="420">
        <v>0</v>
      </c>
      <c r="N50" s="416">
        <v>0</v>
      </c>
    </row>
    <row r="51" spans="1:14" ht="12.75" customHeight="1">
      <c r="A51" s="415" t="s">
        <v>211</v>
      </c>
      <c r="B51" s="415" t="s">
        <v>1060</v>
      </c>
      <c r="C51" s="415" t="s">
        <v>31</v>
      </c>
      <c r="D51" s="415" t="s">
        <v>1061</v>
      </c>
      <c r="E51" s="416">
        <v>5916</v>
      </c>
      <c r="F51" s="416">
        <v>0</v>
      </c>
      <c r="G51" s="417">
        <v>0</v>
      </c>
      <c r="H51" s="418">
        <v>0</v>
      </c>
      <c r="I51" s="419">
        <v>0</v>
      </c>
      <c r="J51" s="419">
        <v>0</v>
      </c>
      <c r="K51" s="419">
        <v>0</v>
      </c>
      <c r="L51" s="419">
        <v>0</v>
      </c>
      <c r="M51" s="420">
        <v>0</v>
      </c>
      <c r="N51" s="416">
        <v>0</v>
      </c>
    </row>
    <row r="52" spans="1:14" ht="12.75" customHeight="1">
      <c r="A52" s="415" t="s">
        <v>211</v>
      </c>
      <c r="B52" s="415" t="s">
        <v>1060</v>
      </c>
      <c r="C52" s="415" t="s">
        <v>769</v>
      </c>
      <c r="D52" s="415" t="s">
        <v>1061</v>
      </c>
      <c r="E52" s="416">
        <v>102.2</v>
      </c>
      <c r="F52" s="416">
        <v>0</v>
      </c>
      <c r="G52" s="417">
        <v>0</v>
      </c>
      <c r="H52" s="418">
        <v>0</v>
      </c>
      <c r="I52" s="419">
        <v>0</v>
      </c>
      <c r="J52" s="419">
        <v>0</v>
      </c>
      <c r="K52" s="419">
        <v>0</v>
      </c>
      <c r="L52" s="419">
        <v>0</v>
      </c>
      <c r="M52" s="420">
        <v>0</v>
      </c>
      <c r="N52" s="416">
        <v>0</v>
      </c>
    </row>
    <row r="53" spans="1:14" ht="12.75" customHeight="1">
      <c r="A53" s="415" t="s">
        <v>211</v>
      </c>
      <c r="B53" s="415" t="s">
        <v>1060</v>
      </c>
      <c r="C53" s="415" t="s">
        <v>775</v>
      </c>
      <c r="D53" s="415" t="s">
        <v>1061</v>
      </c>
      <c r="E53" s="416">
        <v>14671.91</v>
      </c>
      <c r="F53" s="416">
        <v>0</v>
      </c>
      <c r="G53" s="417">
        <v>0</v>
      </c>
      <c r="H53" s="418">
        <v>0</v>
      </c>
      <c r="I53" s="419">
        <v>0</v>
      </c>
      <c r="J53" s="419">
        <v>0</v>
      </c>
      <c r="K53" s="419">
        <v>0</v>
      </c>
      <c r="L53" s="419">
        <v>0</v>
      </c>
      <c r="M53" s="420">
        <v>0</v>
      </c>
      <c r="N53" s="416">
        <v>0</v>
      </c>
    </row>
    <row r="54" spans="1:14" ht="12.75" customHeight="1">
      <c r="A54" s="415" t="s">
        <v>211</v>
      </c>
      <c r="B54" s="415" t="s">
        <v>1060</v>
      </c>
      <c r="C54" s="415" t="s">
        <v>780</v>
      </c>
      <c r="D54" s="415" t="s">
        <v>1061</v>
      </c>
      <c r="E54" s="416">
        <v>2882.38</v>
      </c>
      <c r="F54" s="416">
        <v>0</v>
      </c>
      <c r="G54" s="417">
        <v>0</v>
      </c>
      <c r="H54" s="418">
        <v>0</v>
      </c>
      <c r="I54" s="419">
        <v>0</v>
      </c>
      <c r="J54" s="419">
        <v>0</v>
      </c>
      <c r="K54" s="419">
        <v>0</v>
      </c>
      <c r="L54" s="419">
        <v>0</v>
      </c>
      <c r="M54" s="420">
        <v>0</v>
      </c>
      <c r="N54" s="416">
        <v>0</v>
      </c>
    </row>
    <row r="55" spans="1:14" ht="12.75" customHeight="1">
      <c r="A55" s="415" t="s">
        <v>211</v>
      </c>
      <c r="B55" s="415" t="s">
        <v>1060</v>
      </c>
      <c r="C55" s="415" t="s">
        <v>790</v>
      </c>
      <c r="D55" s="415" t="s">
        <v>1061</v>
      </c>
      <c r="E55" s="416">
        <v>5367.38</v>
      </c>
      <c r="F55" s="416">
        <v>0</v>
      </c>
      <c r="G55" s="417">
        <v>0</v>
      </c>
      <c r="H55" s="418">
        <v>0</v>
      </c>
      <c r="I55" s="419">
        <v>0</v>
      </c>
      <c r="J55" s="419">
        <v>0</v>
      </c>
      <c r="K55" s="419">
        <v>0</v>
      </c>
      <c r="L55" s="419">
        <v>0</v>
      </c>
      <c r="M55" s="420">
        <v>0</v>
      </c>
      <c r="N55" s="416">
        <v>0</v>
      </c>
    </row>
    <row r="56" spans="1:14" ht="12.75" customHeight="1">
      <c r="A56" s="415" t="s">
        <v>211</v>
      </c>
      <c r="B56" s="415" t="s">
        <v>1060</v>
      </c>
      <c r="C56" s="415" t="s">
        <v>791</v>
      </c>
      <c r="D56" s="415" t="s">
        <v>1061</v>
      </c>
      <c r="E56" s="416">
        <v>5581.92</v>
      </c>
      <c r="F56" s="416">
        <v>0</v>
      </c>
      <c r="G56" s="417">
        <v>0</v>
      </c>
      <c r="H56" s="418">
        <v>0</v>
      </c>
      <c r="I56" s="419">
        <v>0</v>
      </c>
      <c r="J56" s="419">
        <v>0</v>
      </c>
      <c r="K56" s="419">
        <v>0</v>
      </c>
      <c r="L56" s="419">
        <v>0</v>
      </c>
      <c r="M56" s="420">
        <v>0</v>
      </c>
      <c r="N56" s="416">
        <v>0</v>
      </c>
    </row>
    <row r="57" spans="1:14" ht="12.75" customHeight="1">
      <c r="A57" s="415" t="s">
        <v>211</v>
      </c>
      <c r="B57" s="415" t="s">
        <v>1060</v>
      </c>
      <c r="C57" s="415" t="s">
        <v>796</v>
      </c>
      <c r="D57" s="415" t="s">
        <v>1061</v>
      </c>
      <c r="E57" s="416">
        <v>4568</v>
      </c>
      <c r="F57" s="416">
        <v>0</v>
      </c>
      <c r="G57" s="417">
        <v>0</v>
      </c>
      <c r="H57" s="418">
        <v>0</v>
      </c>
      <c r="I57" s="419">
        <v>0</v>
      </c>
      <c r="J57" s="419">
        <v>0</v>
      </c>
      <c r="K57" s="419">
        <v>0</v>
      </c>
      <c r="L57" s="419">
        <v>0</v>
      </c>
      <c r="M57" s="420">
        <v>0</v>
      </c>
      <c r="N57" s="416">
        <v>0</v>
      </c>
    </row>
    <row r="58" spans="1:14" ht="12.75" customHeight="1">
      <c r="A58" s="421"/>
      <c r="B58" s="421"/>
      <c r="C58" s="421"/>
      <c r="D58" s="421" t="s">
        <v>1062</v>
      </c>
      <c r="E58" s="422">
        <v>757047.36</v>
      </c>
      <c r="F58" s="422">
        <v>0</v>
      </c>
      <c r="G58" s="423">
        <v>0</v>
      </c>
      <c r="H58" s="424">
        <v>0</v>
      </c>
      <c r="I58" s="425">
        <v>0</v>
      </c>
      <c r="J58" s="425">
        <v>0</v>
      </c>
      <c r="K58" s="425">
        <v>0</v>
      </c>
      <c r="L58" s="425">
        <v>0</v>
      </c>
      <c r="M58" s="426">
        <v>0</v>
      </c>
      <c r="N58" s="422">
        <v>0</v>
      </c>
    </row>
    <row r="59" spans="1:14" ht="12.75" customHeight="1">
      <c r="A59" s="415" t="s">
        <v>211</v>
      </c>
      <c r="B59" s="415" t="s">
        <v>477</v>
      </c>
      <c r="C59" s="415" t="s">
        <v>748</v>
      </c>
      <c r="D59" s="415" t="s">
        <v>476</v>
      </c>
      <c r="E59" s="416">
        <v>0</v>
      </c>
      <c r="F59" s="416">
        <v>28972</v>
      </c>
      <c r="G59" s="417">
        <v>2900</v>
      </c>
      <c r="H59" s="418">
        <v>0</v>
      </c>
      <c r="I59" s="419">
        <v>0</v>
      </c>
      <c r="J59" s="419">
        <v>0</v>
      </c>
      <c r="K59" s="419">
        <v>0</v>
      </c>
      <c r="L59" s="419">
        <v>0</v>
      </c>
      <c r="M59" s="420">
        <v>0</v>
      </c>
      <c r="N59" s="416">
        <v>0</v>
      </c>
    </row>
    <row r="60" spans="1:14" ht="12.75" customHeight="1">
      <c r="A60" s="415" t="s">
        <v>211</v>
      </c>
      <c r="B60" s="415" t="s">
        <v>477</v>
      </c>
      <c r="C60" s="415" t="s">
        <v>31</v>
      </c>
      <c r="D60" s="415" t="s">
        <v>476</v>
      </c>
      <c r="E60" s="416">
        <v>1500</v>
      </c>
      <c r="F60" s="416">
        <v>231.2</v>
      </c>
      <c r="G60" s="417">
        <v>0</v>
      </c>
      <c r="H60" s="418">
        <v>33391</v>
      </c>
      <c r="I60" s="419">
        <v>0</v>
      </c>
      <c r="J60" s="419">
        <v>0</v>
      </c>
      <c r="K60" s="419">
        <v>0</v>
      </c>
      <c r="L60" s="419">
        <v>0</v>
      </c>
      <c r="M60" s="420">
        <v>0</v>
      </c>
      <c r="N60" s="416">
        <v>0</v>
      </c>
    </row>
    <row r="61" spans="1:14" ht="12.75" customHeight="1">
      <c r="A61" s="415" t="s">
        <v>211</v>
      </c>
      <c r="B61" s="415" t="s">
        <v>477</v>
      </c>
      <c r="C61" s="415" t="s">
        <v>779</v>
      </c>
      <c r="D61" s="415" t="s">
        <v>476</v>
      </c>
      <c r="E61" s="416">
        <v>0</v>
      </c>
      <c r="F61" s="416">
        <v>389.5</v>
      </c>
      <c r="G61" s="417">
        <v>0</v>
      </c>
      <c r="H61" s="418">
        <v>0</v>
      </c>
      <c r="I61" s="419">
        <v>0</v>
      </c>
      <c r="J61" s="419">
        <v>0</v>
      </c>
      <c r="K61" s="419">
        <v>0</v>
      </c>
      <c r="L61" s="419">
        <v>0</v>
      </c>
      <c r="M61" s="420">
        <v>0</v>
      </c>
      <c r="N61" s="416">
        <v>0</v>
      </c>
    </row>
    <row r="62" spans="1:14" ht="12.75" customHeight="1">
      <c r="A62" s="415" t="s">
        <v>211</v>
      </c>
      <c r="B62" s="415" t="s">
        <v>477</v>
      </c>
      <c r="C62" s="415" t="s">
        <v>780</v>
      </c>
      <c r="D62" s="415" t="s">
        <v>476</v>
      </c>
      <c r="E62" s="416">
        <v>0</v>
      </c>
      <c r="F62" s="416">
        <v>1759.7</v>
      </c>
      <c r="G62" s="417">
        <v>10634.68</v>
      </c>
      <c r="H62" s="418">
        <v>0</v>
      </c>
      <c r="I62" s="419">
        <v>0</v>
      </c>
      <c r="J62" s="419">
        <v>0</v>
      </c>
      <c r="K62" s="419">
        <v>0</v>
      </c>
      <c r="L62" s="419">
        <v>0</v>
      </c>
      <c r="M62" s="420">
        <v>0</v>
      </c>
      <c r="N62" s="416">
        <v>0</v>
      </c>
    </row>
    <row r="63" spans="1:14" ht="12.75" customHeight="1">
      <c r="A63" s="415" t="s">
        <v>211</v>
      </c>
      <c r="B63" s="415" t="s">
        <v>477</v>
      </c>
      <c r="C63" s="415" t="s">
        <v>785</v>
      </c>
      <c r="D63" s="415" t="s">
        <v>476</v>
      </c>
      <c r="E63" s="416">
        <v>0</v>
      </c>
      <c r="F63" s="416">
        <v>231.5</v>
      </c>
      <c r="G63" s="417">
        <v>0</v>
      </c>
      <c r="H63" s="418">
        <v>0</v>
      </c>
      <c r="I63" s="419">
        <v>0</v>
      </c>
      <c r="J63" s="419">
        <v>0</v>
      </c>
      <c r="K63" s="419">
        <v>0</v>
      </c>
      <c r="L63" s="419">
        <v>0</v>
      </c>
      <c r="M63" s="420">
        <v>0</v>
      </c>
      <c r="N63" s="416">
        <v>0</v>
      </c>
    </row>
    <row r="64" spans="1:14" ht="12.75" customHeight="1">
      <c r="A64" s="415" t="s">
        <v>211</v>
      </c>
      <c r="B64" s="415" t="s">
        <v>477</v>
      </c>
      <c r="C64" s="415" t="s">
        <v>792</v>
      </c>
      <c r="D64" s="415" t="s">
        <v>476</v>
      </c>
      <c r="E64" s="416">
        <v>0</v>
      </c>
      <c r="F64" s="416">
        <v>230</v>
      </c>
      <c r="G64" s="417">
        <v>0</v>
      </c>
      <c r="H64" s="418">
        <v>0</v>
      </c>
      <c r="I64" s="419">
        <v>0</v>
      </c>
      <c r="J64" s="419">
        <v>0</v>
      </c>
      <c r="K64" s="419">
        <v>0</v>
      </c>
      <c r="L64" s="419">
        <v>0</v>
      </c>
      <c r="M64" s="420">
        <v>0</v>
      </c>
      <c r="N64" s="416">
        <v>0</v>
      </c>
    </row>
    <row r="65" spans="1:14" ht="12.75" customHeight="1">
      <c r="A65" s="421"/>
      <c r="B65" s="421"/>
      <c r="C65" s="421"/>
      <c r="D65" s="421" t="s">
        <v>1063</v>
      </c>
      <c r="E65" s="422">
        <v>1500</v>
      </c>
      <c r="F65" s="422">
        <v>31813.9</v>
      </c>
      <c r="G65" s="423">
        <v>13534.68</v>
      </c>
      <c r="H65" s="424">
        <v>33391</v>
      </c>
      <c r="I65" s="425">
        <v>0</v>
      </c>
      <c r="J65" s="425">
        <v>0</v>
      </c>
      <c r="K65" s="425">
        <v>0</v>
      </c>
      <c r="L65" s="425">
        <v>0</v>
      </c>
      <c r="M65" s="426">
        <v>0</v>
      </c>
      <c r="N65" s="422">
        <v>0</v>
      </c>
    </row>
    <row r="66" spans="1:14" ht="12.75" customHeight="1">
      <c r="A66" s="415" t="s">
        <v>211</v>
      </c>
      <c r="B66" s="415" t="s">
        <v>483</v>
      </c>
      <c r="C66" s="415" t="s">
        <v>31</v>
      </c>
      <c r="D66" s="415" t="s">
        <v>482</v>
      </c>
      <c r="E66" s="416">
        <v>0</v>
      </c>
      <c r="F66" s="416">
        <v>0</v>
      </c>
      <c r="G66" s="417">
        <v>0</v>
      </c>
      <c r="H66" s="418">
        <v>5000</v>
      </c>
      <c r="I66" s="419">
        <v>0</v>
      </c>
      <c r="J66" s="419">
        <v>0</v>
      </c>
      <c r="K66" s="419">
        <v>0</v>
      </c>
      <c r="L66" s="419">
        <v>0</v>
      </c>
      <c r="M66" s="420">
        <v>0</v>
      </c>
      <c r="N66" s="416">
        <v>0</v>
      </c>
    </row>
    <row r="67" spans="1:14" ht="12.75" customHeight="1">
      <c r="A67" s="421"/>
      <c r="B67" s="421"/>
      <c r="C67" s="421"/>
      <c r="D67" s="421" t="s">
        <v>839</v>
      </c>
      <c r="E67" s="422">
        <v>0</v>
      </c>
      <c r="F67" s="422">
        <v>0</v>
      </c>
      <c r="G67" s="423">
        <v>0</v>
      </c>
      <c r="H67" s="424">
        <v>5000</v>
      </c>
      <c r="I67" s="425">
        <v>0</v>
      </c>
      <c r="J67" s="425">
        <v>0</v>
      </c>
      <c r="K67" s="425">
        <v>0</v>
      </c>
      <c r="L67" s="425">
        <v>0</v>
      </c>
      <c r="M67" s="426">
        <v>0</v>
      </c>
      <c r="N67" s="422">
        <v>0</v>
      </c>
    </row>
    <row r="68" spans="1:14" ht="12.75" customHeight="1">
      <c r="A68" s="415" t="s">
        <v>211</v>
      </c>
      <c r="B68" s="415" t="s">
        <v>254</v>
      </c>
      <c r="C68" s="415" t="s">
        <v>31</v>
      </c>
      <c r="D68" s="415" t="s">
        <v>253</v>
      </c>
      <c r="E68" s="416">
        <v>0</v>
      </c>
      <c r="F68" s="416">
        <v>0</v>
      </c>
      <c r="G68" s="417">
        <v>0</v>
      </c>
      <c r="H68" s="418">
        <v>0</v>
      </c>
      <c r="I68" s="419">
        <v>0</v>
      </c>
      <c r="J68" s="419">
        <v>0</v>
      </c>
      <c r="K68" s="419">
        <v>12000000</v>
      </c>
      <c r="L68" s="419">
        <v>0</v>
      </c>
      <c r="M68" s="420">
        <v>0</v>
      </c>
      <c r="N68" s="416">
        <v>12000000</v>
      </c>
    </row>
    <row r="69" spans="1:14" ht="12.75" customHeight="1">
      <c r="A69" s="421"/>
      <c r="B69" s="421"/>
      <c r="C69" s="421"/>
      <c r="D69" s="421" t="s">
        <v>840</v>
      </c>
      <c r="E69" s="422">
        <v>0</v>
      </c>
      <c r="F69" s="422">
        <v>0</v>
      </c>
      <c r="G69" s="423">
        <v>0</v>
      </c>
      <c r="H69" s="424">
        <v>0</v>
      </c>
      <c r="I69" s="425">
        <v>0</v>
      </c>
      <c r="J69" s="425">
        <v>0</v>
      </c>
      <c r="K69" s="425">
        <v>12000000</v>
      </c>
      <c r="L69" s="425">
        <v>0</v>
      </c>
      <c r="M69" s="426">
        <v>0</v>
      </c>
      <c r="N69" s="422">
        <v>12000000</v>
      </c>
    </row>
    <row r="70" spans="1:14" ht="12.75" customHeight="1">
      <c r="A70" s="415" t="s">
        <v>211</v>
      </c>
      <c r="B70" s="415" t="s">
        <v>281</v>
      </c>
      <c r="C70" s="415" t="s">
        <v>31</v>
      </c>
      <c r="D70" s="415" t="s">
        <v>280</v>
      </c>
      <c r="E70" s="416">
        <v>0</v>
      </c>
      <c r="F70" s="416">
        <v>0</v>
      </c>
      <c r="G70" s="417">
        <v>0</v>
      </c>
      <c r="H70" s="418">
        <v>0</v>
      </c>
      <c r="I70" s="419">
        <v>40000</v>
      </c>
      <c r="J70" s="419">
        <v>40000</v>
      </c>
      <c r="K70" s="419">
        <v>40000</v>
      </c>
      <c r="L70" s="419">
        <v>40000</v>
      </c>
      <c r="M70" s="420">
        <v>0</v>
      </c>
      <c r="N70" s="416">
        <v>160000</v>
      </c>
    </row>
    <row r="71" spans="1:14" ht="12.75" customHeight="1">
      <c r="A71" s="421"/>
      <c r="B71" s="421"/>
      <c r="C71" s="421"/>
      <c r="D71" s="421" t="s">
        <v>841</v>
      </c>
      <c r="E71" s="422">
        <v>0</v>
      </c>
      <c r="F71" s="422">
        <v>0</v>
      </c>
      <c r="G71" s="423">
        <v>0</v>
      </c>
      <c r="H71" s="424">
        <v>0</v>
      </c>
      <c r="I71" s="425">
        <v>40000</v>
      </c>
      <c r="J71" s="425">
        <v>40000</v>
      </c>
      <c r="K71" s="425">
        <v>40000</v>
      </c>
      <c r="L71" s="425">
        <v>40000</v>
      </c>
      <c r="M71" s="426">
        <v>0</v>
      </c>
      <c r="N71" s="422">
        <v>160000</v>
      </c>
    </row>
    <row r="72" spans="1:14" ht="12.75" customHeight="1">
      <c r="A72" s="415" t="s">
        <v>211</v>
      </c>
      <c r="B72" s="415" t="s">
        <v>102</v>
      </c>
      <c r="C72" s="415" t="s">
        <v>748</v>
      </c>
      <c r="D72" s="415" t="s">
        <v>138</v>
      </c>
      <c r="E72" s="416">
        <v>2584454.77</v>
      </c>
      <c r="F72" s="416">
        <v>2649654.59</v>
      </c>
      <c r="G72" s="417">
        <v>229768</v>
      </c>
      <c r="H72" s="418">
        <v>0</v>
      </c>
      <c r="I72" s="419">
        <v>0</v>
      </c>
      <c r="J72" s="419">
        <v>0</v>
      </c>
      <c r="K72" s="419">
        <v>0</v>
      </c>
      <c r="L72" s="419">
        <v>0</v>
      </c>
      <c r="M72" s="420">
        <v>0</v>
      </c>
      <c r="N72" s="416">
        <v>0</v>
      </c>
    </row>
    <row r="73" spans="1:14" ht="12.75" customHeight="1">
      <c r="A73" s="415" t="s">
        <v>211</v>
      </c>
      <c r="B73" s="415" t="s">
        <v>102</v>
      </c>
      <c r="C73" s="415" t="s">
        <v>31</v>
      </c>
      <c r="D73" s="415" t="s">
        <v>138</v>
      </c>
      <c r="E73" s="416">
        <v>2441</v>
      </c>
      <c r="F73" s="416">
        <v>15006.19</v>
      </c>
      <c r="G73" s="417">
        <v>1768.14</v>
      </c>
      <c r="H73" s="418">
        <v>4201428</v>
      </c>
      <c r="I73" s="419">
        <v>1750000</v>
      </c>
      <c r="J73" s="419">
        <v>2750000</v>
      </c>
      <c r="K73" s="419">
        <v>1800000</v>
      </c>
      <c r="L73" s="419">
        <v>2400000</v>
      </c>
      <c r="M73" s="420">
        <v>500000</v>
      </c>
      <c r="N73" s="416">
        <v>9200000</v>
      </c>
    </row>
    <row r="74" spans="1:14" ht="12.75" customHeight="1">
      <c r="A74" s="415" t="s">
        <v>211</v>
      </c>
      <c r="B74" s="415" t="s">
        <v>102</v>
      </c>
      <c r="C74" s="415" t="s">
        <v>768</v>
      </c>
      <c r="D74" s="415" t="s">
        <v>138</v>
      </c>
      <c r="E74" s="416">
        <v>0</v>
      </c>
      <c r="F74" s="416">
        <v>0</v>
      </c>
      <c r="G74" s="417">
        <v>0</v>
      </c>
      <c r="H74" s="418">
        <v>0</v>
      </c>
      <c r="I74" s="419">
        <v>0</v>
      </c>
      <c r="J74" s="419">
        <v>0</v>
      </c>
      <c r="K74" s="419">
        <v>0</v>
      </c>
      <c r="L74" s="419">
        <v>0</v>
      </c>
      <c r="M74" s="420">
        <v>0</v>
      </c>
      <c r="N74" s="416">
        <v>0</v>
      </c>
    </row>
    <row r="75" spans="1:14" ht="12.75" customHeight="1">
      <c r="A75" s="415" t="s">
        <v>211</v>
      </c>
      <c r="B75" s="415" t="s">
        <v>102</v>
      </c>
      <c r="C75" s="415" t="s">
        <v>772</v>
      </c>
      <c r="D75" s="415" t="s">
        <v>138</v>
      </c>
      <c r="E75" s="416">
        <v>0</v>
      </c>
      <c r="F75" s="416">
        <v>0</v>
      </c>
      <c r="G75" s="417">
        <v>2925.83</v>
      </c>
      <c r="H75" s="418">
        <v>0</v>
      </c>
      <c r="I75" s="419">
        <v>0</v>
      </c>
      <c r="J75" s="419">
        <v>0</v>
      </c>
      <c r="K75" s="419">
        <v>0</v>
      </c>
      <c r="L75" s="419">
        <v>0</v>
      </c>
      <c r="M75" s="420">
        <v>0</v>
      </c>
      <c r="N75" s="416">
        <v>0</v>
      </c>
    </row>
    <row r="76" spans="1:14" ht="12.75" customHeight="1">
      <c r="A76" s="415" t="s">
        <v>211</v>
      </c>
      <c r="B76" s="415" t="s">
        <v>102</v>
      </c>
      <c r="C76" s="415" t="s">
        <v>773</v>
      </c>
      <c r="D76" s="415" t="s">
        <v>138</v>
      </c>
      <c r="E76" s="416">
        <v>195</v>
      </c>
      <c r="F76" s="416">
        <v>0</v>
      </c>
      <c r="G76" s="417">
        <v>0</v>
      </c>
      <c r="H76" s="418">
        <v>0</v>
      </c>
      <c r="I76" s="419">
        <v>0</v>
      </c>
      <c r="J76" s="419">
        <v>0</v>
      </c>
      <c r="K76" s="419">
        <v>0</v>
      </c>
      <c r="L76" s="419">
        <v>0</v>
      </c>
      <c r="M76" s="420">
        <v>0</v>
      </c>
      <c r="N76" s="416">
        <v>0</v>
      </c>
    </row>
    <row r="77" spans="1:14" ht="12.75" customHeight="1">
      <c r="A77" s="415" t="s">
        <v>211</v>
      </c>
      <c r="B77" s="415" t="s">
        <v>102</v>
      </c>
      <c r="C77" s="415" t="s">
        <v>774</v>
      </c>
      <c r="D77" s="415" t="s">
        <v>138</v>
      </c>
      <c r="E77" s="416">
        <v>0</v>
      </c>
      <c r="F77" s="416">
        <v>0</v>
      </c>
      <c r="G77" s="417">
        <v>43396.56</v>
      </c>
      <c r="H77" s="418">
        <v>0</v>
      </c>
      <c r="I77" s="419">
        <v>0</v>
      </c>
      <c r="J77" s="419">
        <v>0</v>
      </c>
      <c r="K77" s="419">
        <v>0</v>
      </c>
      <c r="L77" s="419">
        <v>0</v>
      </c>
      <c r="M77" s="420">
        <v>0</v>
      </c>
      <c r="N77" s="416">
        <v>0</v>
      </c>
    </row>
    <row r="78" spans="1:14" ht="12.75" customHeight="1">
      <c r="A78" s="415" t="s">
        <v>211</v>
      </c>
      <c r="B78" s="415" t="s">
        <v>102</v>
      </c>
      <c r="C78" s="415" t="s">
        <v>775</v>
      </c>
      <c r="D78" s="415" t="s">
        <v>138</v>
      </c>
      <c r="E78" s="416">
        <v>80919.5</v>
      </c>
      <c r="F78" s="416">
        <v>3009.54</v>
      </c>
      <c r="G78" s="417">
        <v>398.2</v>
      </c>
      <c r="H78" s="418">
        <v>0</v>
      </c>
      <c r="I78" s="419">
        <v>0</v>
      </c>
      <c r="J78" s="419">
        <v>0</v>
      </c>
      <c r="K78" s="419">
        <v>0</v>
      </c>
      <c r="L78" s="419">
        <v>0</v>
      </c>
      <c r="M78" s="420">
        <v>0</v>
      </c>
      <c r="N78" s="416">
        <v>0</v>
      </c>
    </row>
    <row r="79" spans="1:14" ht="12.75" customHeight="1">
      <c r="A79" s="415" t="s">
        <v>211</v>
      </c>
      <c r="B79" s="415" t="s">
        <v>102</v>
      </c>
      <c r="C79" s="415" t="s">
        <v>777</v>
      </c>
      <c r="D79" s="415" t="s">
        <v>138</v>
      </c>
      <c r="E79" s="416">
        <v>505</v>
      </c>
      <c r="F79" s="416">
        <v>2168</v>
      </c>
      <c r="G79" s="417">
        <v>401.5</v>
      </c>
      <c r="H79" s="418">
        <v>0</v>
      </c>
      <c r="I79" s="419">
        <v>0</v>
      </c>
      <c r="J79" s="419">
        <v>0</v>
      </c>
      <c r="K79" s="419">
        <v>0</v>
      </c>
      <c r="L79" s="419">
        <v>0</v>
      </c>
      <c r="M79" s="420">
        <v>0</v>
      </c>
      <c r="N79" s="416">
        <v>0</v>
      </c>
    </row>
    <row r="80" spans="1:14" ht="12.75" customHeight="1">
      <c r="A80" s="415" t="s">
        <v>211</v>
      </c>
      <c r="B80" s="415" t="s">
        <v>102</v>
      </c>
      <c r="C80" s="415" t="s">
        <v>778</v>
      </c>
      <c r="D80" s="415" t="s">
        <v>138</v>
      </c>
      <c r="E80" s="416">
        <v>70463.100000000006</v>
      </c>
      <c r="F80" s="416">
        <v>0</v>
      </c>
      <c r="G80" s="417">
        <v>41472.22</v>
      </c>
      <c r="H80" s="418">
        <v>0</v>
      </c>
      <c r="I80" s="419">
        <v>0</v>
      </c>
      <c r="J80" s="419">
        <v>0</v>
      </c>
      <c r="K80" s="419">
        <v>0</v>
      </c>
      <c r="L80" s="419">
        <v>0</v>
      </c>
      <c r="M80" s="420">
        <v>0</v>
      </c>
      <c r="N80" s="416">
        <v>0</v>
      </c>
    </row>
    <row r="81" spans="1:14" ht="12.75" customHeight="1">
      <c r="A81" s="415" t="s">
        <v>211</v>
      </c>
      <c r="B81" s="415" t="s">
        <v>102</v>
      </c>
      <c r="C81" s="415" t="s">
        <v>780</v>
      </c>
      <c r="D81" s="415" t="s">
        <v>138</v>
      </c>
      <c r="E81" s="416">
        <v>52072.6</v>
      </c>
      <c r="F81" s="416">
        <v>7917.38</v>
      </c>
      <c r="G81" s="417">
        <v>10806.4</v>
      </c>
      <c r="H81" s="418">
        <v>0</v>
      </c>
      <c r="I81" s="419">
        <v>0</v>
      </c>
      <c r="J81" s="419">
        <v>0</v>
      </c>
      <c r="K81" s="419">
        <v>0</v>
      </c>
      <c r="L81" s="419">
        <v>0</v>
      </c>
      <c r="M81" s="420">
        <v>0</v>
      </c>
      <c r="N81" s="416">
        <v>0</v>
      </c>
    </row>
    <row r="82" spans="1:14" ht="12.75" customHeight="1">
      <c r="A82" s="415" t="s">
        <v>211</v>
      </c>
      <c r="B82" s="415" t="s">
        <v>102</v>
      </c>
      <c r="C82" s="415" t="s">
        <v>785</v>
      </c>
      <c r="D82" s="415" t="s">
        <v>138</v>
      </c>
      <c r="E82" s="416">
        <v>1654</v>
      </c>
      <c r="F82" s="416">
        <v>299.75</v>
      </c>
      <c r="G82" s="417">
        <v>587.02</v>
      </c>
      <c r="H82" s="418">
        <v>0</v>
      </c>
      <c r="I82" s="419">
        <v>0</v>
      </c>
      <c r="J82" s="419">
        <v>0</v>
      </c>
      <c r="K82" s="419">
        <v>0</v>
      </c>
      <c r="L82" s="419">
        <v>0</v>
      </c>
      <c r="M82" s="420">
        <v>0</v>
      </c>
      <c r="N82" s="416">
        <v>0</v>
      </c>
    </row>
    <row r="83" spans="1:14" ht="12.75" customHeight="1">
      <c r="A83" s="415" t="s">
        <v>211</v>
      </c>
      <c r="B83" s="415" t="s">
        <v>102</v>
      </c>
      <c r="C83" s="415" t="s">
        <v>790</v>
      </c>
      <c r="D83" s="415" t="s">
        <v>138</v>
      </c>
      <c r="E83" s="416">
        <v>5400</v>
      </c>
      <c r="F83" s="416">
        <v>1500.35</v>
      </c>
      <c r="G83" s="417">
        <v>0</v>
      </c>
      <c r="H83" s="418">
        <v>0</v>
      </c>
      <c r="I83" s="419">
        <v>0</v>
      </c>
      <c r="J83" s="419">
        <v>0</v>
      </c>
      <c r="K83" s="419">
        <v>0</v>
      </c>
      <c r="L83" s="419">
        <v>0</v>
      </c>
      <c r="M83" s="420">
        <v>0</v>
      </c>
      <c r="N83" s="416">
        <v>0</v>
      </c>
    </row>
    <row r="84" spans="1:14" ht="12.75" customHeight="1">
      <c r="A84" s="415" t="s">
        <v>211</v>
      </c>
      <c r="B84" s="415" t="s">
        <v>102</v>
      </c>
      <c r="C84" s="415" t="s">
        <v>791</v>
      </c>
      <c r="D84" s="415" t="s">
        <v>138</v>
      </c>
      <c r="E84" s="416">
        <v>0</v>
      </c>
      <c r="F84" s="416">
        <v>539356.9</v>
      </c>
      <c r="G84" s="417">
        <v>0</v>
      </c>
      <c r="H84" s="418">
        <v>0</v>
      </c>
      <c r="I84" s="419">
        <v>0</v>
      </c>
      <c r="J84" s="419">
        <v>0</v>
      </c>
      <c r="K84" s="419">
        <v>0</v>
      </c>
      <c r="L84" s="419">
        <v>0</v>
      </c>
      <c r="M84" s="420">
        <v>0</v>
      </c>
      <c r="N84" s="416">
        <v>0</v>
      </c>
    </row>
    <row r="85" spans="1:14" ht="12.75" customHeight="1">
      <c r="A85" s="415" t="s">
        <v>211</v>
      </c>
      <c r="B85" s="415" t="s">
        <v>102</v>
      </c>
      <c r="C85" s="415" t="s">
        <v>792</v>
      </c>
      <c r="D85" s="415" t="s">
        <v>138</v>
      </c>
      <c r="E85" s="416">
        <v>0</v>
      </c>
      <c r="F85" s="416">
        <v>1881.6</v>
      </c>
      <c r="G85" s="417">
        <v>1011.25</v>
      </c>
      <c r="H85" s="418">
        <v>0</v>
      </c>
      <c r="I85" s="419">
        <v>0</v>
      </c>
      <c r="J85" s="419">
        <v>0</v>
      </c>
      <c r="K85" s="419">
        <v>0</v>
      </c>
      <c r="L85" s="419">
        <v>0</v>
      </c>
      <c r="M85" s="420">
        <v>0</v>
      </c>
      <c r="N85" s="416">
        <v>0</v>
      </c>
    </row>
    <row r="86" spans="1:14" ht="12.75" customHeight="1">
      <c r="A86" s="415" t="s">
        <v>211</v>
      </c>
      <c r="B86" s="415" t="s">
        <v>102</v>
      </c>
      <c r="C86" s="415" t="s">
        <v>796</v>
      </c>
      <c r="D86" s="415" t="s">
        <v>138</v>
      </c>
      <c r="E86" s="416">
        <v>43000</v>
      </c>
      <c r="F86" s="416">
        <v>0</v>
      </c>
      <c r="G86" s="417">
        <v>10900</v>
      </c>
      <c r="H86" s="418">
        <v>0</v>
      </c>
      <c r="I86" s="419">
        <v>0</v>
      </c>
      <c r="J86" s="419">
        <v>0</v>
      </c>
      <c r="K86" s="419">
        <v>0</v>
      </c>
      <c r="L86" s="419">
        <v>0</v>
      </c>
      <c r="M86" s="420">
        <v>0</v>
      </c>
      <c r="N86" s="416">
        <v>0</v>
      </c>
    </row>
    <row r="87" spans="1:14" ht="12.75" customHeight="1">
      <c r="A87" s="421"/>
      <c r="B87" s="421"/>
      <c r="C87" s="421"/>
      <c r="D87" s="421" t="s">
        <v>842</v>
      </c>
      <c r="E87" s="422">
        <v>2841104.97</v>
      </c>
      <c r="F87" s="422">
        <v>3220794.3</v>
      </c>
      <c r="G87" s="423">
        <v>343435.12</v>
      </c>
      <c r="H87" s="424">
        <v>4201428</v>
      </c>
      <c r="I87" s="425">
        <v>1750000</v>
      </c>
      <c r="J87" s="425">
        <v>2750000</v>
      </c>
      <c r="K87" s="425">
        <v>1800000</v>
      </c>
      <c r="L87" s="425">
        <v>2400000</v>
      </c>
      <c r="M87" s="426">
        <v>500000</v>
      </c>
      <c r="N87" s="422">
        <v>9200000</v>
      </c>
    </row>
    <row r="88" spans="1:14" ht="12.75" customHeight="1">
      <c r="A88" s="415" t="s">
        <v>211</v>
      </c>
      <c r="B88" s="415" t="s">
        <v>494</v>
      </c>
      <c r="C88" s="415" t="s">
        <v>748</v>
      </c>
      <c r="D88" s="415" t="s">
        <v>493</v>
      </c>
      <c r="E88" s="416">
        <v>0</v>
      </c>
      <c r="F88" s="416">
        <v>23000</v>
      </c>
      <c r="G88" s="417">
        <v>26517.39</v>
      </c>
      <c r="H88" s="418">
        <v>0</v>
      </c>
      <c r="I88" s="419">
        <v>0</v>
      </c>
      <c r="J88" s="419">
        <v>0</v>
      </c>
      <c r="K88" s="419">
        <v>0</v>
      </c>
      <c r="L88" s="419">
        <v>0</v>
      </c>
      <c r="M88" s="420">
        <v>0</v>
      </c>
      <c r="N88" s="416">
        <v>0</v>
      </c>
    </row>
    <row r="89" spans="1:14" ht="12.75" customHeight="1">
      <c r="A89" s="415" t="s">
        <v>211</v>
      </c>
      <c r="B89" s="415" t="s">
        <v>494</v>
      </c>
      <c r="C89" s="415" t="s">
        <v>31</v>
      </c>
      <c r="D89" s="415" t="s">
        <v>493</v>
      </c>
      <c r="E89" s="416">
        <v>0</v>
      </c>
      <c r="F89" s="416">
        <v>0</v>
      </c>
      <c r="G89" s="417">
        <v>1802</v>
      </c>
      <c r="H89" s="418">
        <v>98012</v>
      </c>
      <c r="I89" s="419">
        <v>0</v>
      </c>
      <c r="J89" s="419">
        <v>0</v>
      </c>
      <c r="K89" s="419">
        <v>0</v>
      </c>
      <c r="L89" s="419">
        <v>0</v>
      </c>
      <c r="M89" s="420">
        <v>0</v>
      </c>
      <c r="N89" s="416">
        <v>0</v>
      </c>
    </row>
    <row r="90" spans="1:14" ht="12.75" customHeight="1">
      <c r="A90" s="415" t="s">
        <v>211</v>
      </c>
      <c r="B90" s="415" t="s">
        <v>494</v>
      </c>
      <c r="C90" s="415" t="s">
        <v>774</v>
      </c>
      <c r="D90" s="415" t="s">
        <v>493</v>
      </c>
      <c r="E90" s="416">
        <v>0</v>
      </c>
      <c r="F90" s="416">
        <v>0</v>
      </c>
      <c r="G90" s="417">
        <v>16998.96</v>
      </c>
      <c r="H90" s="418">
        <v>0</v>
      </c>
      <c r="I90" s="419">
        <v>0</v>
      </c>
      <c r="J90" s="419">
        <v>0</v>
      </c>
      <c r="K90" s="419">
        <v>0</v>
      </c>
      <c r="L90" s="419">
        <v>0</v>
      </c>
      <c r="M90" s="420">
        <v>0</v>
      </c>
      <c r="N90" s="416">
        <v>0</v>
      </c>
    </row>
    <row r="91" spans="1:14" ht="12.75" customHeight="1">
      <c r="A91" s="415" t="s">
        <v>211</v>
      </c>
      <c r="B91" s="415" t="s">
        <v>494</v>
      </c>
      <c r="C91" s="415" t="s">
        <v>775</v>
      </c>
      <c r="D91" s="415" t="s">
        <v>493</v>
      </c>
      <c r="E91" s="416">
        <v>0</v>
      </c>
      <c r="F91" s="416">
        <v>7273.69</v>
      </c>
      <c r="G91" s="417">
        <v>389.16</v>
      </c>
      <c r="H91" s="418">
        <v>0</v>
      </c>
      <c r="I91" s="419">
        <v>0</v>
      </c>
      <c r="J91" s="419">
        <v>0</v>
      </c>
      <c r="K91" s="419">
        <v>0</v>
      </c>
      <c r="L91" s="419">
        <v>0</v>
      </c>
      <c r="M91" s="420">
        <v>0</v>
      </c>
      <c r="N91" s="416">
        <v>0</v>
      </c>
    </row>
    <row r="92" spans="1:14" ht="12.75" customHeight="1">
      <c r="A92" s="415" t="s">
        <v>211</v>
      </c>
      <c r="B92" s="415" t="s">
        <v>494</v>
      </c>
      <c r="C92" s="415" t="s">
        <v>778</v>
      </c>
      <c r="D92" s="415" t="s">
        <v>493</v>
      </c>
      <c r="E92" s="416">
        <v>0</v>
      </c>
      <c r="F92" s="416">
        <v>64.180000000000007</v>
      </c>
      <c r="G92" s="417">
        <v>8819.61</v>
      </c>
      <c r="H92" s="418">
        <v>0</v>
      </c>
      <c r="I92" s="419">
        <v>0</v>
      </c>
      <c r="J92" s="419">
        <v>0</v>
      </c>
      <c r="K92" s="419">
        <v>0</v>
      </c>
      <c r="L92" s="419">
        <v>0</v>
      </c>
      <c r="M92" s="420">
        <v>0</v>
      </c>
      <c r="N92" s="416">
        <v>0</v>
      </c>
    </row>
    <row r="93" spans="1:14" ht="12.75" customHeight="1">
      <c r="A93" s="415" t="s">
        <v>211</v>
      </c>
      <c r="B93" s="415" t="s">
        <v>494</v>
      </c>
      <c r="C93" s="415" t="s">
        <v>780</v>
      </c>
      <c r="D93" s="415" t="s">
        <v>493</v>
      </c>
      <c r="E93" s="416">
        <v>0</v>
      </c>
      <c r="F93" s="416">
        <v>1926.33</v>
      </c>
      <c r="G93" s="417">
        <v>12256.57</v>
      </c>
      <c r="H93" s="418">
        <v>0</v>
      </c>
      <c r="I93" s="419">
        <v>0</v>
      </c>
      <c r="J93" s="419">
        <v>0</v>
      </c>
      <c r="K93" s="419">
        <v>0</v>
      </c>
      <c r="L93" s="419">
        <v>0</v>
      </c>
      <c r="M93" s="420">
        <v>0</v>
      </c>
      <c r="N93" s="416">
        <v>0</v>
      </c>
    </row>
    <row r="94" spans="1:14" ht="12.75" customHeight="1">
      <c r="A94" s="415" t="s">
        <v>211</v>
      </c>
      <c r="B94" s="415" t="s">
        <v>494</v>
      </c>
      <c r="C94" s="415" t="s">
        <v>785</v>
      </c>
      <c r="D94" s="415" t="s">
        <v>493</v>
      </c>
      <c r="E94" s="416">
        <v>0</v>
      </c>
      <c r="F94" s="416">
        <v>1110.78</v>
      </c>
      <c r="G94" s="417">
        <v>1829.78</v>
      </c>
      <c r="H94" s="418">
        <v>0</v>
      </c>
      <c r="I94" s="419">
        <v>0</v>
      </c>
      <c r="J94" s="419">
        <v>0</v>
      </c>
      <c r="K94" s="419">
        <v>0</v>
      </c>
      <c r="L94" s="419">
        <v>0</v>
      </c>
      <c r="M94" s="420">
        <v>0</v>
      </c>
      <c r="N94" s="416">
        <v>0</v>
      </c>
    </row>
    <row r="95" spans="1:14" ht="12.75" customHeight="1">
      <c r="A95" s="421"/>
      <c r="B95" s="421"/>
      <c r="C95" s="421"/>
      <c r="D95" s="421" t="s">
        <v>1064</v>
      </c>
      <c r="E95" s="422">
        <v>0</v>
      </c>
      <c r="F95" s="422">
        <v>33374.980000000003</v>
      </c>
      <c r="G95" s="423">
        <v>68613.47</v>
      </c>
      <c r="H95" s="424">
        <v>98012</v>
      </c>
      <c r="I95" s="425">
        <v>0</v>
      </c>
      <c r="J95" s="425">
        <v>0</v>
      </c>
      <c r="K95" s="425">
        <v>0</v>
      </c>
      <c r="L95" s="425">
        <v>0</v>
      </c>
      <c r="M95" s="426">
        <v>0</v>
      </c>
      <c r="N95" s="422">
        <v>0</v>
      </c>
    </row>
    <row r="96" spans="1:14" ht="12.75" customHeight="1">
      <c r="A96" s="421" t="s">
        <v>843</v>
      </c>
      <c r="B96" s="421"/>
      <c r="C96" s="421"/>
      <c r="D96" s="421"/>
      <c r="E96" s="422">
        <v>3934036.53</v>
      </c>
      <c r="F96" s="422">
        <v>3462824.18</v>
      </c>
      <c r="G96" s="423">
        <v>649085.07999999996</v>
      </c>
      <c r="H96" s="424">
        <v>6402994</v>
      </c>
      <c r="I96" s="425">
        <v>2140000</v>
      </c>
      <c r="J96" s="425">
        <v>3300000</v>
      </c>
      <c r="K96" s="425">
        <v>14100000</v>
      </c>
      <c r="L96" s="425">
        <v>2650000</v>
      </c>
      <c r="M96" s="426">
        <v>710000</v>
      </c>
      <c r="N96" s="422">
        <v>22900000</v>
      </c>
    </row>
    <row r="97" spans="1:14" ht="12.75" customHeight="1">
      <c r="A97" s="415" t="s">
        <v>216</v>
      </c>
      <c r="B97" s="415" t="s">
        <v>46</v>
      </c>
      <c r="C97" s="415" t="s">
        <v>744</v>
      </c>
      <c r="D97" s="415" t="s">
        <v>22</v>
      </c>
      <c r="E97" s="416">
        <v>195</v>
      </c>
      <c r="F97" s="416">
        <v>4805</v>
      </c>
      <c r="G97" s="417">
        <v>0</v>
      </c>
      <c r="H97" s="418">
        <v>0</v>
      </c>
      <c r="I97" s="419">
        <v>0</v>
      </c>
      <c r="J97" s="419">
        <v>0</v>
      </c>
      <c r="K97" s="419">
        <v>0</v>
      </c>
      <c r="L97" s="419">
        <v>0</v>
      </c>
      <c r="M97" s="420">
        <v>0</v>
      </c>
      <c r="N97" s="416">
        <v>0</v>
      </c>
    </row>
    <row r="98" spans="1:14" ht="12.75" customHeight="1">
      <c r="A98" s="415" t="s">
        <v>216</v>
      </c>
      <c r="B98" s="415" t="s">
        <v>46</v>
      </c>
      <c r="C98" s="415" t="s">
        <v>746</v>
      </c>
      <c r="D98" s="415" t="s">
        <v>22</v>
      </c>
      <c r="E98" s="416">
        <v>0</v>
      </c>
      <c r="F98" s="416">
        <v>0</v>
      </c>
      <c r="G98" s="417">
        <v>0</v>
      </c>
      <c r="H98" s="418">
        <v>0</v>
      </c>
      <c r="I98" s="419">
        <v>0</v>
      </c>
      <c r="J98" s="419">
        <v>0</v>
      </c>
      <c r="K98" s="419">
        <v>0</v>
      </c>
      <c r="L98" s="419">
        <v>0</v>
      </c>
      <c r="M98" s="420">
        <v>0</v>
      </c>
      <c r="N98" s="416">
        <v>0</v>
      </c>
    </row>
    <row r="99" spans="1:14" ht="12.75" customHeight="1">
      <c r="A99" s="415" t="s">
        <v>216</v>
      </c>
      <c r="B99" s="415" t="s">
        <v>46</v>
      </c>
      <c r="C99" s="415" t="s">
        <v>748</v>
      </c>
      <c r="D99" s="415" t="s">
        <v>22</v>
      </c>
      <c r="E99" s="416">
        <v>6820</v>
      </c>
      <c r="F99" s="416">
        <v>42713.22</v>
      </c>
      <c r="G99" s="417">
        <v>45670.5</v>
      </c>
      <c r="H99" s="418">
        <v>0</v>
      </c>
      <c r="I99" s="419">
        <v>0</v>
      </c>
      <c r="J99" s="419">
        <v>0</v>
      </c>
      <c r="K99" s="419">
        <v>0</v>
      </c>
      <c r="L99" s="419">
        <v>0</v>
      </c>
      <c r="M99" s="420">
        <v>0</v>
      </c>
      <c r="N99" s="416">
        <v>0</v>
      </c>
    </row>
    <row r="100" spans="1:14" ht="12.75" customHeight="1">
      <c r="A100" s="415" t="s">
        <v>216</v>
      </c>
      <c r="B100" s="415" t="s">
        <v>46</v>
      </c>
      <c r="C100" s="415" t="s">
        <v>31</v>
      </c>
      <c r="D100" s="415" t="s">
        <v>22</v>
      </c>
      <c r="E100" s="416">
        <v>0</v>
      </c>
      <c r="F100" s="416">
        <v>0</v>
      </c>
      <c r="G100" s="417">
        <v>0</v>
      </c>
      <c r="H100" s="418">
        <v>90363</v>
      </c>
      <c r="I100" s="419">
        <v>58334</v>
      </c>
      <c r="J100" s="419">
        <v>58334</v>
      </c>
      <c r="K100" s="419">
        <v>58334</v>
      </c>
      <c r="L100" s="419">
        <v>58334</v>
      </c>
      <c r="M100" s="420">
        <v>58334</v>
      </c>
      <c r="N100" s="416">
        <v>291670</v>
      </c>
    </row>
    <row r="101" spans="1:14" ht="12.75" customHeight="1">
      <c r="A101" s="415" t="s">
        <v>216</v>
      </c>
      <c r="B101" s="415" t="s">
        <v>46</v>
      </c>
      <c r="C101" s="415" t="s">
        <v>785</v>
      </c>
      <c r="D101" s="415" t="s">
        <v>22</v>
      </c>
      <c r="E101" s="416">
        <v>850</v>
      </c>
      <c r="F101" s="416">
        <v>250</v>
      </c>
      <c r="G101" s="417">
        <v>0</v>
      </c>
      <c r="H101" s="418">
        <v>0</v>
      </c>
      <c r="I101" s="419">
        <v>0</v>
      </c>
      <c r="J101" s="419">
        <v>0</v>
      </c>
      <c r="K101" s="419">
        <v>0</v>
      </c>
      <c r="L101" s="419">
        <v>0</v>
      </c>
      <c r="M101" s="420">
        <v>0</v>
      </c>
      <c r="N101" s="416">
        <v>0</v>
      </c>
    </row>
    <row r="102" spans="1:14" ht="12.75" customHeight="1">
      <c r="A102" s="421"/>
      <c r="B102" s="421"/>
      <c r="C102" s="421"/>
      <c r="D102" s="421" t="s">
        <v>844</v>
      </c>
      <c r="E102" s="422">
        <v>7865</v>
      </c>
      <c r="F102" s="422">
        <v>47768.22</v>
      </c>
      <c r="G102" s="423">
        <v>45670.5</v>
      </c>
      <c r="H102" s="424">
        <v>90363</v>
      </c>
      <c r="I102" s="425">
        <v>58334</v>
      </c>
      <c r="J102" s="425">
        <v>58334</v>
      </c>
      <c r="K102" s="425">
        <v>58334</v>
      </c>
      <c r="L102" s="425">
        <v>58334</v>
      </c>
      <c r="M102" s="426">
        <v>58334</v>
      </c>
      <c r="N102" s="422">
        <v>291670</v>
      </c>
    </row>
    <row r="103" spans="1:14" ht="12.75" customHeight="1">
      <c r="A103" s="421" t="s">
        <v>845</v>
      </c>
      <c r="B103" s="421"/>
      <c r="C103" s="421"/>
      <c r="D103" s="421"/>
      <c r="E103" s="422">
        <v>7865</v>
      </c>
      <c r="F103" s="422">
        <v>47768.22</v>
      </c>
      <c r="G103" s="423">
        <v>45670.5</v>
      </c>
      <c r="H103" s="424">
        <v>90363</v>
      </c>
      <c r="I103" s="425">
        <v>58334</v>
      </c>
      <c r="J103" s="425">
        <v>58334</v>
      </c>
      <c r="K103" s="425">
        <v>58334</v>
      </c>
      <c r="L103" s="425">
        <v>58334</v>
      </c>
      <c r="M103" s="426">
        <v>58334</v>
      </c>
      <c r="N103" s="422">
        <v>291670</v>
      </c>
    </row>
    <row r="104" spans="1:14" ht="12.75" customHeight="1">
      <c r="A104" s="415" t="s">
        <v>230</v>
      </c>
      <c r="B104" s="415" t="s">
        <v>18</v>
      </c>
      <c r="C104" s="415" t="s">
        <v>747</v>
      </c>
      <c r="D104" s="415" t="s">
        <v>21</v>
      </c>
      <c r="E104" s="416">
        <v>1000</v>
      </c>
      <c r="F104" s="416">
        <v>0</v>
      </c>
      <c r="G104" s="417">
        <v>0</v>
      </c>
      <c r="H104" s="418">
        <v>0</v>
      </c>
      <c r="I104" s="419">
        <v>0</v>
      </c>
      <c r="J104" s="419">
        <v>0</v>
      </c>
      <c r="K104" s="419">
        <v>0</v>
      </c>
      <c r="L104" s="419">
        <v>0</v>
      </c>
      <c r="M104" s="420">
        <v>0</v>
      </c>
      <c r="N104" s="416">
        <v>0</v>
      </c>
    </row>
    <row r="105" spans="1:14" ht="12.75" customHeight="1">
      <c r="A105" s="415" t="s">
        <v>230</v>
      </c>
      <c r="B105" s="415" t="s">
        <v>18</v>
      </c>
      <c r="C105" s="415" t="s">
        <v>31</v>
      </c>
      <c r="D105" s="415" t="s">
        <v>21</v>
      </c>
      <c r="E105" s="416">
        <v>1867.44</v>
      </c>
      <c r="F105" s="416">
        <v>2940.85</v>
      </c>
      <c r="G105" s="417">
        <v>1615.94</v>
      </c>
      <c r="H105" s="418">
        <v>25000</v>
      </c>
      <c r="I105" s="419">
        <v>25000</v>
      </c>
      <c r="J105" s="419">
        <v>25000</v>
      </c>
      <c r="K105" s="419">
        <v>25000</v>
      </c>
      <c r="L105" s="419">
        <v>25000</v>
      </c>
      <c r="M105" s="420">
        <v>25000</v>
      </c>
      <c r="N105" s="416">
        <v>125000</v>
      </c>
    </row>
    <row r="106" spans="1:14" ht="12.75" customHeight="1">
      <c r="A106" s="415" t="s">
        <v>230</v>
      </c>
      <c r="B106" s="415" t="s">
        <v>18</v>
      </c>
      <c r="C106" s="415" t="s">
        <v>768</v>
      </c>
      <c r="D106" s="415" t="s">
        <v>21</v>
      </c>
      <c r="E106" s="416">
        <v>0</v>
      </c>
      <c r="F106" s="416">
        <v>1386</v>
      </c>
      <c r="G106" s="417">
        <v>0</v>
      </c>
      <c r="H106" s="418">
        <v>0</v>
      </c>
      <c r="I106" s="419">
        <v>0</v>
      </c>
      <c r="J106" s="419">
        <v>0</v>
      </c>
      <c r="K106" s="419">
        <v>0</v>
      </c>
      <c r="L106" s="419">
        <v>0</v>
      </c>
      <c r="M106" s="420">
        <v>0</v>
      </c>
      <c r="N106" s="416">
        <v>0</v>
      </c>
    </row>
    <row r="107" spans="1:14" ht="12.75" customHeight="1">
      <c r="A107" s="415" t="s">
        <v>230</v>
      </c>
      <c r="B107" s="415" t="s">
        <v>18</v>
      </c>
      <c r="C107" s="415" t="s">
        <v>782</v>
      </c>
      <c r="D107" s="415" t="s">
        <v>21</v>
      </c>
      <c r="E107" s="416">
        <v>52.5</v>
      </c>
      <c r="F107" s="416">
        <v>0</v>
      </c>
      <c r="G107" s="417">
        <v>55.5</v>
      </c>
      <c r="H107" s="418">
        <v>0</v>
      </c>
      <c r="I107" s="419">
        <v>0</v>
      </c>
      <c r="J107" s="419">
        <v>0</v>
      </c>
      <c r="K107" s="419">
        <v>0</v>
      </c>
      <c r="L107" s="419">
        <v>0</v>
      </c>
      <c r="M107" s="420">
        <v>0</v>
      </c>
      <c r="N107" s="416">
        <v>0</v>
      </c>
    </row>
    <row r="108" spans="1:14" ht="12.75" customHeight="1">
      <c r="A108" s="415" t="s">
        <v>230</v>
      </c>
      <c r="B108" s="415" t="s">
        <v>18</v>
      </c>
      <c r="C108" s="415" t="s">
        <v>785</v>
      </c>
      <c r="D108" s="415" t="s">
        <v>21</v>
      </c>
      <c r="E108" s="416">
        <v>0</v>
      </c>
      <c r="F108" s="416">
        <v>87.38</v>
      </c>
      <c r="G108" s="417">
        <v>0</v>
      </c>
      <c r="H108" s="418">
        <v>0</v>
      </c>
      <c r="I108" s="419">
        <v>0</v>
      </c>
      <c r="J108" s="419">
        <v>0</v>
      </c>
      <c r="K108" s="419">
        <v>0</v>
      </c>
      <c r="L108" s="419">
        <v>0</v>
      </c>
      <c r="M108" s="420">
        <v>0</v>
      </c>
      <c r="N108" s="416">
        <v>0</v>
      </c>
    </row>
    <row r="109" spans="1:14" ht="12.75" customHeight="1">
      <c r="A109" s="421"/>
      <c r="B109" s="421"/>
      <c r="C109" s="421"/>
      <c r="D109" s="421" t="s">
        <v>846</v>
      </c>
      <c r="E109" s="422">
        <v>2919.94</v>
      </c>
      <c r="F109" s="422">
        <v>4414.2299999999996</v>
      </c>
      <c r="G109" s="423">
        <v>1671.44</v>
      </c>
      <c r="H109" s="424">
        <v>25000</v>
      </c>
      <c r="I109" s="425">
        <v>25000</v>
      </c>
      <c r="J109" s="425">
        <v>25000</v>
      </c>
      <c r="K109" s="425">
        <v>25000</v>
      </c>
      <c r="L109" s="425">
        <v>25000</v>
      </c>
      <c r="M109" s="426">
        <v>25000</v>
      </c>
      <c r="N109" s="422">
        <v>125000</v>
      </c>
    </row>
    <row r="110" spans="1:14" ht="12.75" customHeight="1">
      <c r="A110" s="415" t="s">
        <v>230</v>
      </c>
      <c r="B110" s="415" t="s">
        <v>19</v>
      </c>
      <c r="C110" s="415" t="s">
        <v>31</v>
      </c>
      <c r="D110" s="415" t="s">
        <v>5</v>
      </c>
      <c r="E110" s="416">
        <v>0</v>
      </c>
      <c r="F110" s="416">
        <v>0</v>
      </c>
      <c r="G110" s="417">
        <v>0</v>
      </c>
      <c r="H110" s="418">
        <v>25000</v>
      </c>
      <c r="I110" s="419">
        <v>35000</v>
      </c>
      <c r="J110" s="419">
        <v>35000</v>
      </c>
      <c r="K110" s="419">
        <v>35000</v>
      </c>
      <c r="L110" s="419">
        <v>35000</v>
      </c>
      <c r="M110" s="420">
        <v>35000</v>
      </c>
      <c r="N110" s="416">
        <v>175000</v>
      </c>
    </row>
    <row r="111" spans="1:14" ht="12.75" customHeight="1">
      <c r="A111" s="415" t="s">
        <v>230</v>
      </c>
      <c r="B111" s="415" t="s">
        <v>19</v>
      </c>
      <c r="C111" s="415" t="s">
        <v>780</v>
      </c>
      <c r="D111" s="415" t="s">
        <v>5</v>
      </c>
      <c r="E111" s="416">
        <v>247.31</v>
      </c>
      <c r="F111" s="416">
        <v>0</v>
      </c>
      <c r="G111" s="417">
        <v>0</v>
      </c>
      <c r="H111" s="418">
        <v>0</v>
      </c>
      <c r="I111" s="419">
        <v>0</v>
      </c>
      <c r="J111" s="419">
        <v>0</v>
      </c>
      <c r="K111" s="419">
        <v>0</v>
      </c>
      <c r="L111" s="419">
        <v>0</v>
      </c>
      <c r="M111" s="420">
        <v>0</v>
      </c>
      <c r="N111" s="416">
        <v>0</v>
      </c>
    </row>
    <row r="112" spans="1:14" ht="12.75" customHeight="1">
      <c r="A112" s="415" t="s">
        <v>230</v>
      </c>
      <c r="B112" s="415" t="s">
        <v>19</v>
      </c>
      <c r="C112" s="415" t="s">
        <v>784</v>
      </c>
      <c r="D112" s="415" t="s">
        <v>5</v>
      </c>
      <c r="E112" s="416">
        <v>0</v>
      </c>
      <c r="F112" s="416">
        <v>5750</v>
      </c>
      <c r="G112" s="417">
        <v>6000</v>
      </c>
      <c r="H112" s="418">
        <v>0</v>
      </c>
      <c r="I112" s="419">
        <v>0</v>
      </c>
      <c r="J112" s="419">
        <v>0</v>
      </c>
      <c r="K112" s="419">
        <v>0</v>
      </c>
      <c r="L112" s="419">
        <v>0</v>
      </c>
      <c r="M112" s="420">
        <v>0</v>
      </c>
      <c r="N112" s="416">
        <v>0</v>
      </c>
    </row>
    <row r="113" spans="1:14" ht="12.75" customHeight="1">
      <c r="A113" s="421"/>
      <c r="B113" s="421"/>
      <c r="C113" s="421"/>
      <c r="D113" s="421" t="s">
        <v>847</v>
      </c>
      <c r="E113" s="422">
        <v>247.31</v>
      </c>
      <c r="F113" s="422">
        <v>5750</v>
      </c>
      <c r="G113" s="423">
        <v>6000</v>
      </c>
      <c r="H113" s="424">
        <v>25000</v>
      </c>
      <c r="I113" s="425">
        <v>35000</v>
      </c>
      <c r="J113" s="425">
        <v>35000</v>
      </c>
      <c r="K113" s="425">
        <v>35000</v>
      </c>
      <c r="L113" s="425">
        <v>35000</v>
      </c>
      <c r="M113" s="426">
        <v>35000</v>
      </c>
      <c r="N113" s="422">
        <v>175000</v>
      </c>
    </row>
    <row r="114" spans="1:14" ht="12.75" customHeight="1">
      <c r="A114" s="415" t="s">
        <v>230</v>
      </c>
      <c r="B114" s="415" t="s">
        <v>35</v>
      </c>
      <c r="C114" s="415" t="s">
        <v>745</v>
      </c>
      <c r="D114" s="415" t="s">
        <v>38</v>
      </c>
      <c r="E114" s="416">
        <v>0.93</v>
      </c>
      <c r="F114" s="416">
        <v>0</v>
      </c>
      <c r="G114" s="417">
        <v>0</v>
      </c>
      <c r="H114" s="418">
        <v>0</v>
      </c>
      <c r="I114" s="419">
        <v>0</v>
      </c>
      <c r="J114" s="419">
        <v>0</v>
      </c>
      <c r="K114" s="419">
        <v>0</v>
      </c>
      <c r="L114" s="419">
        <v>0</v>
      </c>
      <c r="M114" s="420">
        <v>0</v>
      </c>
      <c r="N114" s="416">
        <v>0</v>
      </c>
    </row>
    <row r="115" spans="1:14" ht="12.75" customHeight="1">
      <c r="A115" s="415" t="s">
        <v>230</v>
      </c>
      <c r="B115" s="415" t="s">
        <v>35</v>
      </c>
      <c r="C115" s="415" t="s">
        <v>31</v>
      </c>
      <c r="D115" s="415" t="s">
        <v>38</v>
      </c>
      <c r="E115" s="416">
        <v>0</v>
      </c>
      <c r="F115" s="416">
        <v>0</v>
      </c>
      <c r="G115" s="417">
        <v>0</v>
      </c>
      <c r="H115" s="418">
        <v>190000</v>
      </c>
      <c r="I115" s="419">
        <v>190000</v>
      </c>
      <c r="J115" s="419">
        <v>190000</v>
      </c>
      <c r="K115" s="419">
        <v>190000</v>
      </c>
      <c r="L115" s="419">
        <v>190000</v>
      </c>
      <c r="M115" s="420">
        <v>190000</v>
      </c>
      <c r="N115" s="416">
        <v>950000</v>
      </c>
    </row>
    <row r="116" spans="1:14" ht="12.75" customHeight="1">
      <c r="A116" s="415" t="s">
        <v>230</v>
      </c>
      <c r="B116" s="415" t="s">
        <v>35</v>
      </c>
      <c r="C116" s="415" t="s">
        <v>783</v>
      </c>
      <c r="D116" s="415" t="s">
        <v>38</v>
      </c>
      <c r="E116" s="416">
        <v>34259.79</v>
      </c>
      <c r="F116" s="416">
        <v>13720.82</v>
      </c>
      <c r="G116" s="417">
        <v>0</v>
      </c>
      <c r="H116" s="418">
        <v>0</v>
      </c>
      <c r="I116" s="419">
        <v>0</v>
      </c>
      <c r="J116" s="419">
        <v>0</v>
      </c>
      <c r="K116" s="419">
        <v>0</v>
      </c>
      <c r="L116" s="419">
        <v>0</v>
      </c>
      <c r="M116" s="420">
        <v>0</v>
      </c>
      <c r="N116" s="416">
        <v>0</v>
      </c>
    </row>
    <row r="117" spans="1:14" ht="12.75" customHeight="1">
      <c r="A117" s="415" t="s">
        <v>230</v>
      </c>
      <c r="B117" s="415" t="s">
        <v>35</v>
      </c>
      <c r="C117" s="415" t="s">
        <v>784</v>
      </c>
      <c r="D117" s="415" t="s">
        <v>38</v>
      </c>
      <c r="E117" s="416">
        <v>79998.149999999994</v>
      </c>
      <c r="F117" s="416">
        <v>96172.46</v>
      </c>
      <c r="G117" s="417">
        <v>107578.21</v>
      </c>
      <c r="H117" s="418">
        <v>0</v>
      </c>
      <c r="I117" s="419">
        <v>0</v>
      </c>
      <c r="J117" s="419">
        <v>0</v>
      </c>
      <c r="K117" s="419">
        <v>0</v>
      </c>
      <c r="L117" s="419">
        <v>0</v>
      </c>
      <c r="M117" s="420">
        <v>0</v>
      </c>
      <c r="N117" s="416">
        <v>0</v>
      </c>
    </row>
    <row r="118" spans="1:14" ht="12.75" customHeight="1">
      <c r="A118" s="415" t="s">
        <v>230</v>
      </c>
      <c r="B118" s="415" t="s">
        <v>35</v>
      </c>
      <c r="C118" s="415" t="s">
        <v>785</v>
      </c>
      <c r="D118" s="415" t="s">
        <v>38</v>
      </c>
      <c r="E118" s="416">
        <v>0</v>
      </c>
      <c r="F118" s="416">
        <v>26.2</v>
      </c>
      <c r="G118" s="417">
        <v>0</v>
      </c>
      <c r="H118" s="418">
        <v>0</v>
      </c>
      <c r="I118" s="419">
        <v>0</v>
      </c>
      <c r="J118" s="419">
        <v>0</v>
      </c>
      <c r="K118" s="419">
        <v>0</v>
      </c>
      <c r="L118" s="419">
        <v>0</v>
      </c>
      <c r="M118" s="420">
        <v>0</v>
      </c>
      <c r="N118" s="416">
        <v>0</v>
      </c>
    </row>
    <row r="119" spans="1:14" ht="12.75" customHeight="1">
      <c r="A119" s="421"/>
      <c r="B119" s="421"/>
      <c r="C119" s="421"/>
      <c r="D119" s="421" t="s">
        <v>848</v>
      </c>
      <c r="E119" s="422">
        <v>114258.87</v>
      </c>
      <c r="F119" s="422">
        <v>109919.48</v>
      </c>
      <c r="G119" s="423">
        <v>107578.21</v>
      </c>
      <c r="H119" s="424">
        <v>190000</v>
      </c>
      <c r="I119" s="425">
        <v>190000</v>
      </c>
      <c r="J119" s="425">
        <v>190000</v>
      </c>
      <c r="K119" s="425">
        <v>190000</v>
      </c>
      <c r="L119" s="425">
        <v>190000</v>
      </c>
      <c r="M119" s="426">
        <v>190000</v>
      </c>
      <c r="N119" s="422">
        <v>950000</v>
      </c>
    </row>
    <row r="120" spans="1:14" ht="12.75" customHeight="1">
      <c r="A120" s="421" t="s">
        <v>849</v>
      </c>
      <c r="B120" s="421"/>
      <c r="C120" s="421"/>
      <c r="D120" s="421"/>
      <c r="E120" s="422">
        <v>117426.12</v>
      </c>
      <c r="F120" s="422">
        <v>120083.71</v>
      </c>
      <c r="G120" s="423">
        <v>115249.65</v>
      </c>
      <c r="H120" s="424">
        <v>240000</v>
      </c>
      <c r="I120" s="425">
        <v>250000</v>
      </c>
      <c r="J120" s="425">
        <v>250000</v>
      </c>
      <c r="K120" s="425">
        <v>250000</v>
      </c>
      <c r="L120" s="425">
        <v>250000</v>
      </c>
      <c r="M120" s="426">
        <v>250000</v>
      </c>
      <c r="N120" s="422">
        <v>1250000</v>
      </c>
    </row>
    <row r="121" spans="1:14" ht="12.75" customHeight="1">
      <c r="A121" s="415" t="s">
        <v>206</v>
      </c>
      <c r="B121" s="415" t="s">
        <v>332</v>
      </c>
      <c r="C121" s="415" t="s">
        <v>746</v>
      </c>
      <c r="D121" s="415" t="s">
        <v>88</v>
      </c>
      <c r="E121" s="416">
        <v>9877.7999999999993</v>
      </c>
      <c r="F121" s="416">
        <v>0</v>
      </c>
      <c r="G121" s="417">
        <v>0</v>
      </c>
      <c r="H121" s="418">
        <v>0</v>
      </c>
      <c r="I121" s="419">
        <v>0</v>
      </c>
      <c r="J121" s="419">
        <v>0</v>
      </c>
      <c r="K121" s="419">
        <v>0</v>
      </c>
      <c r="L121" s="419">
        <v>0</v>
      </c>
      <c r="M121" s="420">
        <v>0</v>
      </c>
      <c r="N121" s="416">
        <v>0</v>
      </c>
    </row>
    <row r="122" spans="1:14" ht="12.75" customHeight="1">
      <c r="A122" s="415" t="s">
        <v>206</v>
      </c>
      <c r="B122" s="415" t="s">
        <v>332</v>
      </c>
      <c r="C122" s="415" t="s">
        <v>748</v>
      </c>
      <c r="D122" s="415" t="s">
        <v>88</v>
      </c>
      <c r="E122" s="416">
        <v>6242</v>
      </c>
      <c r="F122" s="416">
        <v>0</v>
      </c>
      <c r="G122" s="417">
        <v>77460.31</v>
      </c>
      <c r="H122" s="418">
        <v>0</v>
      </c>
      <c r="I122" s="419">
        <v>0</v>
      </c>
      <c r="J122" s="419">
        <v>0</v>
      </c>
      <c r="K122" s="419">
        <v>0</v>
      </c>
      <c r="L122" s="419">
        <v>0</v>
      </c>
      <c r="M122" s="420">
        <v>0</v>
      </c>
      <c r="N122" s="416">
        <v>0</v>
      </c>
    </row>
    <row r="123" spans="1:14" ht="12.75" customHeight="1">
      <c r="A123" s="415" t="s">
        <v>206</v>
      </c>
      <c r="B123" s="415" t="s">
        <v>332</v>
      </c>
      <c r="C123" s="415" t="s">
        <v>31</v>
      </c>
      <c r="D123" s="415" t="s">
        <v>88</v>
      </c>
      <c r="E123" s="416">
        <v>0</v>
      </c>
      <c r="F123" s="416">
        <v>0</v>
      </c>
      <c r="G123" s="417">
        <v>0</v>
      </c>
      <c r="H123" s="418">
        <v>87054</v>
      </c>
      <c r="I123" s="419">
        <v>0</v>
      </c>
      <c r="J123" s="419">
        <v>0</v>
      </c>
      <c r="K123" s="419">
        <v>0</v>
      </c>
      <c r="L123" s="419">
        <v>0</v>
      </c>
      <c r="M123" s="420">
        <v>0</v>
      </c>
      <c r="N123" s="416">
        <v>0</v>
      </c>
    </row>
    <row r="124" spans="1:14" ht="12.75" customHeight="1">
      <c r="A124" s="421"/>
      <c r="B124" s="421"/>
      <c r="C124" s="421"/>
      <c r="D124" s="421" t="s">
        <v>856</v>
      </c>
      <c r="E124" s="422">
        <v>16119.8</v>
      </c>
      <c r="F124" s="422">
        <v>0</v>
      </c>
      <c r="G124" s="423">
        <v>77460.31</v>
      </c>
      <c r="H124" s="424">
        <v>87054</v>
      </c>
      <c r="I124" s="425">
        <v>0</v>
      </c>
      <c r="J124" s="425">
        <v>0</v>
      </c>
      <c r="K124" s="425">
        <v>0</v>
      </c>
      <c r="L124" s="425">
        <v>0</v>
      </c>
      <c r="M124" s="426">
        <v>0</v>
      </c>
      <c r="N124" s="422">
        <v>0</v>
      </c>
    </row>
    <row r="125" spans="1:14" ht="12.75" customHeight="1">
      <c r="A125" s="415" t="s">
        <v>206</v>
      </c>
      <c r="B125" s="415" t="s">
        <v>409</v>
      </c>
      <c r="C125" s="415" t="s">
        <v>31</v>
      </c>
      <c r="D125" s="415" t="s">
        <v>408</v>
      </c>
      <c r="E125" s="416">
        <v>0</v>
      </c>
      <c r="F125" s="416">
        <v>0</v>
      </c>
      <c r="G125" s="417">
        <v>0</v>
      </c>
      <c r="H125" s="418">
        <v>7230</v>
      </c>
      <c r="I125" s="419">
        <v>0</v>
      </c>
      <c r="J125" s="419">
        <v>0</v>
      </c>
      <c r="K125" s="419">
        <v>0</v>
      </c>
      <c r="L125" s="419">
        <v>0</v>
      </c>
      <c r="M125" s="420">
        <v>0</v>
      </c>
      <c r="N125" s="416">
        <v>0</v>
      </c>
    </row>
    <row r="126" spans="1:14" ht="12.75" customHeight="1">
      <c r="A126" s="421"/>
      <c r="B126" s="421"/>
      <c r="C126" s="421"/>
      <c r="D126" s="421" t="s">
        <v>1065</v>
      </c>
      <c r="E126" s="422">
        <v>0</v>
      </c>
      <c r="F126" s="422">
        <v>0</v>
      </c>
      <c r="G126" s="423">
        <v>0</v>
      </c>
      <c r="H126" s="424">
        <v>7230</v>
      </c>
      <c r="I126" s="425">
        <v>0</v>
      </c>
      <c r="J126" s="425">
        <v>0</v>
      </c>
      <c r="K126" s="425">
        <v>0</v>
      </c>
      <c r="L126" s="425">
        <v>0</v>
      </c>
      <c r="M126" s="426">
        <v>0</v>
      </c>
      <c r="N126" s="422">
        <v>0</v>
      </c>
    </row>
    <row r="127" spans="1:14" ht="12.75" customHeight="1">
      <c r="A127" s="415" t="s">
        <v>206</v>
      </c>
      <c r="B127" s="415" t="s">
        <v>411</v>
      </c>
      <c r="C127" s="415" t="s">
        <v>31</v>
      </c>
      <c r="D127" s="415" t="s">
        <v>410</v>
      </c>
      <c r="E127" s="416">
        <v>7443.68</v>
      </c>
      <c r="F127" s="416">
        <v>10380</v>
      </c>
      <c r="G127" s="417">
        <v>0</v>
      </c>
      <c r="H127" s="418">
        <v>19484</v>
      </c>
      <c r="I127" s="419">
        <v>0</v>
      </c>
      <c r="J127" s="419">
        <v>0</v>
      </c>
      <c r="K127" s="419">
        <v>0</v>
      </c>
      <c r="L127" s="419">
        <v>0</v>
      </c>
      <c r="M127" s="420">
        <v>0</v>
      </c>
      <c r="N127" s="416">
        <v>0</v>
      </c>
    </row>
    <row r="128" spans="1:14" ht="12.75" customHeight="1">
      <c r="A128" s="421"/>
      <c r="B128" s="421"/>
      <c r="C128" s="421"/>
      <c r="D128" s="421" t="s">
        <v>1066</v>
      </c>
      <c r="E128" s="422">
        <v>7443.68</v>
      </c>
      <c r="F128" s="422">
        <v>10380</v>
      </c>
      <c r="G128" s="423">
        <v>0</v>
      </c>
      <c r="H128" s="424">
        <v>19484</v>
      </c>
      <c r="I128" s="425">
        <v>0</v>
      </c>
      <c r="J128" s="425">
        <v>0</v>
      </c>
      <c r="K128" s="425">
        <v>0</v>
      </c>
      <c r="L128" s="425">
        <v>0</v>
      </c>
      <c r="M128" s="426">
        <v>0</v>
      </c>
      <c r="N128" s="422">
        <v>0</v>
      </c>
    </row>
    <row r="129" spans="1:14" ht="12.75" customHeight="1">
      <c r="A129" s="415" t="s">
        <v>206</v>
      </c>
      <c r="B129" s="415" t="s">
        <v>496</v>
      </c>
      <c r="C129" s="415" t="s">
        <v>748</v>
      </c>
      <c r="D129" s="415" t="s">
        <v>134</v>
      </c>
      <c r="E129" s="416">
        <v>14721.5</v>
      </c>
      <c r="F129" s="416">
        <v>8991</v>
      </c>
      <c r="G129" s="417">
        <v>12866.12</v>
      </c>
      <c r="H129" s="418">
        <v>10881</v>
      </c>
      <c r="I129" s="419">
        <v>0</v>
      </c>
      <c r="J129" s="419">
        <v>0</v>
      </c>
      <c r="K129" s="419">
        <v>0</v>
      </c>
      <c r="L129" s="419">
        <v>0</v>
      </c>
      <c r="M129" s="420">
        <v>0</v>
      </c>
      <c r="N129" s="416">
        <v>0</v>
      </c>
    </row>
    <row r="130" spans="1:14" ht="12.75" customHeight="1">
      <c r="A130" s="415" t="s">
        <v>206</v>
      </c>
      <c r="B130" s="415" t="s">
        <v>762</v>
      </c>
      <c r="C130" s="415" t="s">
        <v>31</v>
      </c>
      <c r="D130" s="415" t="s">
        <v>134</v>
      </c>
      <c r="E130" s="416">
        <v>367952.22</v>
      </c>
      <c r="F130" s="416">
        <v>0</v>
      </c>
      <c r="G130" s="417">
        <v>0</v>
      </c>
      <c r="H130" s="418">
        <v>0</v>
      </c>
      <c r="I130" s="419">
        <v>0</v>
      </c>
      <c r="J130" s="419">
        <v>0</v>
      </c>
      <c r="K130" s="419">
        <v>0</v>
      </c>
      <c r="L130" s="419">
        <v>0</v>
      </c>
      <c r="M130" s="420">
        <v>0</v>
      </c>
      <c r="N130" s="416">
        <v>0</v>
      </c>
    </row>
    <row r="131" spans="1:14" ht="12.75" customHeight="1">
      <c r="A131" s="415" t="s">
        <v>206</v>
      </c>
      <c r="B131" s="415" t="s">
        <v>496</v>
      </c>
      <c r="C131" s="415" t="s">
        <v>31</v>
      </c>
      <c r="D131" s="415" t="s">
        <v>134</v>
      </c>
      <c r="E131" s="416">
        <v>528452.39</v>
      </c>
      <c r="F131" s="416">
        <v>0</v>
      </c>
      <c r="G131" s="417">
        <v>0</v>
      </c>
      <c r="H131" s="418">
        <v>13143</v>
      </c>
      <c r="I131" s="419">
        <v>0</v>
      </c>
      <c r="J131" s="419">
        <v>0</v>
      </c>
      <c r="K131" s="419">
        <v>0</v>
      </c>
      <c r="L131" s="419">
        <v>0</v>
      </c>
      <c r="M131" s="420">
        <v>0</v>
      </c>
      <c r="N131" s="416">
        <v>0</v>
      </c>
    </row>
    <row r="132" spans="1:14" ht="12.75" customHeight="1">
      <c r="A132" s="415" t="s">
        <v>206</v>
      </c>
      <c r="B132" s="415" t="s">
        <v>496</v>
      </c>
      <c r="C132" s="415" t="s">
        <v>785</v>
      </c>
      <c r="D132" s="415" t="s">
        <v>134</v>
      </c>
      <c r="E132" s="416">
        <v>0</v>
      </c>
      <c r="F132" s="416">
        <v>0</v>
      </c>
      <c r="G132" s="417">
        <v>0</v>
      </c>
      <c r="H132" s="418">
        <v>0</v>
      </c>
      <c r="I132" s="419">
        <v>0</v>
      </c>
      <c r="J132" s="419">
        <v>0</v>
      </c>
      <c r="K132" s="419">
        <v>0</v>
      </c>
      <c r="L132" s="419">
        <v>0</v>
      </c>
      <c r="M132" s="420">
        <v>0</v>
      </c>
      <c r="N132" s="416">
        <v>0</v>
      </c>
    </row>
    <row r="133" spans="1:14" ht="12.75" customHeight="1">
      <c r="A133" s="421"/>
      <c r="B133" s="421"/>
      <c r="C133" s="421"/>
      <c r="D133" s="421" t="s">
        <v>857</v>
      </c>
      <c r="E133" s="422">
        <v>911126.11</v>
      </c>
      <c r="F133" s="422">
        <v>8991</v>
      </c>
      <c r="G133" s="423">
        <v>12866.12</v>
      </c>
      <c r="H133" s="424">
        <v>24024</v>
      </c>
      <c r="I133" s="425">
        <v>0</v>
      </c>
      <c r="J133" s="425">
        <v>0</v>
      </c>
      <c r="K133" s="425">
        <v>0</v>
      </c>
      <c r="L133" s="425">
        <v>0</v>
      </c>
      <c r="M133" s="426">
        <v>0</v>
      </c>
      <c r="N133" s="422">
        <v>0</v>
      </c>
    </row>
    <row r="134" spans="1:14" ht="12.75" customHeight="1">
      <c r="A134" s="415" t="s">
        <v>206</v>
      </c>
      <c r="B134" s="415" t="s">
        <v>497</v>
      </c>
      <c r="C134" s="415" t="s">
        <v>748</v>
      </c>
      <c r="D134" s="415" t="s">
        <v>24</v>
      </c>
      <c r="E134" s="416">
        <v>0</v>
      </c>
      <c r="F134" s="416">
        <v>10626.43</v>
      </c>
      <c r="G134" s="417">
        <v>9778.5</v>
      </c>
      <c r="H134" s="418">
        <v>2100000</v>
      </c>
      <c r="I134" s="419">
        <v>0</v>
      </c>
      <c r="J134" s="419">
        <v>0</v>
      </c>
      <c r="K134" s="419">
        <v>0</v>
      </c>
      <c r="L134" s="419">
        <v>0</v>
      </c>
      <c r="M134" s="420">
        <v>0</v>
      </c>
      <c r="N134" s="416">
        <v>0</v>
      </c>
    </row>
    <row r="135" spans="1:14" ht="12.75" customHeight="1">
      <c r="A135" s="415" t="s">
        <v>206</v>
      </c>
      <c r="B135" s="415" t="s">
        <v>497</v>
      </c>
      <c r="C135" s="415" t="s">
        <v>31</v>
      </c>
      <c r="D135" s="415" t="s">
        <v>24</v>
      </c>
      <c r="E135" s="416">
        <v>0</v>
      </c>
      <c r="F135" s="416">
        <v>0</v>
      </c>
      <c r="G135" s="417">
        <v>0</v>
      </c>
      <c r="H135" s="418">
        <v>20357</v>
      </c>
      <c r="I135" s="419">
        <v>0</v>
      </c>
      <c r="J135" s="419">
        <v>0</v>
      </c>
      <c r="K135" s="419">
        <v>0</v>
      </c>
      <c r="L135" s="419">
        <v>0</v>
      </c>
      <c r="M135" s="420">
        <v>0</v>
      </c>
      <c r="N135" s="416">
        <v>0</v>
      </c>
    </row>
    <row r="136" spans="1:14" ht="12.75" customHeight="1">
      <c r="A136" s="415" t="s">
        <v>206</v>
      </c>
      <c r="B136" s="415" t="s">
        <v>497</v>
      </c>
      <c r="C136" s="415" t="s">
        <v>786</v>
      </c>
      <c r="D136" s="415" t="s">
        <v>24</v>
      </c>
      <c r="E136" s="416">
        <v>0</v>
      </c>
      <c r="F136" s="416">
        <v>0</v>
      </c>
      <c r="G136" s="417">
        <v>133757.31</v>
      </c>
      <c r="H136" s="418">
        <v>0</v>
      </c>
      <c r="I136" s="419">
        <v>0</v>
      </c>
      <c r="J136" s="419">
        <v>0</v>
      </c>
      <c r="K136" s="419">
        <v>0</v>
      </c>
      <c r="L136" s="419">
        <v>0</v>
      </c>
      <c r="M136" s="420">
        <v>0</v>
      </c>
      <c r="N136" s="416">
        <v>0</v>
      </c>
    </row>
    <row r="137" spans="1:14" ht="12.75" customHeight="1">
      <c r="A137" s="421"/>
      <c r="B137" s="421"/>
      <c r="C137" s="421"/>
      <c r="D137" s="421" t="s">
        <v>858</v>
      </c>
      <c r="E137" s="422">
        <v>0</v>
      </c>
      <c r="F137" s="422">
        <v>10626.43</v>
      </c>
      <c r="G137" s="423">
        <v>143535.81</v>
      </c>
      <c r="H137" s="424">
        <v>2120357</v>
      </c>
      <c r="I137" s="425">
        <v>0</v>
      </c>
      <c r="J137" s="425">
        <v>0</v>
      </c>
      <c r="K137" s="425">
        <v>0</v>
      </c>
      <c r="L137" s="425">
        <v>0</v>
      </c>
      <c r="M137" s="426">
        <v>0</v>
      </c>
      <c r="N137" s="422">
        <v>0</v>
      </c>
    </row>
    <row r="138" spans="1:14" ht="12.75" customHeight="1">
      <c r="A138" s="415" t="s">
        <v>206</v>
      </c>
      <c r="B138" s="415" t="s">
        <v>498</v>
      </c>
      <c r="C138" s="415" t="s">
        <v>748</v>
      </c>
      <c r="D138" s="415" t="s">
        <v>87</v>
      </c>
      <c r="E138" s="416">
        <v>85891.43</v>
      </c>
      <c r="F138" s="416">
        <v>18682.48</v>
      </c>
      <c r="G138" s="417">
        <v>0</v>
      </c>
      <c r="H138" s="418">
        <v>0</v>
      </c>
      <c r="I138" s="419">
        <v>0</v>
      </c>
      <c r="J138" s="419">
        <v>0</v>
      </c>
      <c r="K138" s="419">
        <v>0</v>
      </c>
      <c r="L138" s="419">
        <v>0</v>
      </c>
      <c r="M138" s="420">
        <v>0</v>
      </c>
      <c r="N138" s="416">
        <v>0</v>
      </c>
    </row>
    <row r="139" spans="1:14" ht="12.75" customHeight="1">
      <c r="A139" s="415" t="s">
        <v>206</v>
      </c>
      <c r="B139" s="415" t="s">
        <v>498</v>
      </c>
      <c r="C139" s="415" t="s">
        <v>31</v>
      </c>
      <c r="D139" s="415" t="s">
        <v>87</v>
      </c>
      <c r="E139" s="416">
        <v>0</v>
      </c>
      <c r="F139" s="416">
        <v>0</v>
      </c>
      <c r="G139" s="417">
        <v>619070.47</v>
      </c>
      <c r="H139" s="418">
        <v>2707083</v>
      </c>
      <c r="I139" s="419">
        <v>0</v>
      </c>
      <c r="J139" s="419">
        <v>0</v>
      </c>
      <c r="K139" s="419">
        <v>0</v>
      </c>
      <c r="L139" s="419">
        <v>0</v>
      </c>
      <c r="M139" s="420">
        <v>0</v>
      </c>
      <c r="N139" s="416">
        <v>0</v>
      </c>
    </row>
    <row r="140" spans="1:14" ht="12.75" customHeight="1">
      <c r="A140" s="421"/>
      <c r="B140" s="421"/>
      <c r="C140" s="421"/>
      <c r="D140" s="421" t="s">
        <v>859</v>
      </c>
      <c r="E140" s="422">
        <v>85891.43</v>
      </c>
      <c r="F140" s="422">
        <v>18682.48</v>
      </c>
      <c r="G140" s="423">
        <v>619070.47</v>
      </c>
      <c r="H140" s="424">
        <v>2707083</v>
      </c>
      <c r="I140" s="425">
        <v>0</v>
      </c>
      <c r="J140" s="425">
        <v>0</v>
      </c>
      <c r="K140" s="425">
        <v>0</v>
      </c>
      <c r="L140" s="425">
        <v>0</v>
      </c>
      <c r="M140" s="426">
        <v>0</v>
      </c>
      <c r="N140" s="422">
        <v>0</v>
      </c>
    </row>
    <row r="141" spans="1:14" ht="12.75" customHeight="1">
      <c r="A141" s="415" t="s">
        <v>206</v>
      </c>
      <c r="B141" s="415" t="s">
        <v>412</v>
      </c>
      <c r="C141" s="415" t="s">
        <v>748</v>
      </c>
      <c r="D141" s="415" t="s">
        <v>49</v>
      </c>
      <c r="E141" s="416">
        <v>44000.25</v>
      </c>
      <c r="F141" s="416">
        <v>11058.75</v>
      </c>
      <c r="G141" s="417">
        <v>0</v>
      </c>
      <c r="H141" s="418">
        <v>0</v>
      </c>
      <c r="I141" s="419">
        <v>0</v>
      </c>
      <c r="J141" s="419">
        <v>0</v>
      </c>
      <c r="K141" s="419">
        <v>0</v>
      </c>
      <c r="L141" s="419">
        <v>0</v>
      </c>
      <c r="M141" s="420">
        <v>0</v>
      </c>
      <c r="N141" s="416">
        <v>0</v>
      </c>
    </row>
    <row r="142" spans="1:14" ht="12.75" customHeight="1">
      <c r="A142" s="415" t="s">
        <v>206</v>
      </c>
      <c r="B142" s="415" t="s">
        <v>760</v>
      </c>
      <c r="C142" s="415" t="s">
        <v>748</v>
      </c>
      <c r="D142" s="415" t="s">
        <v>49</v>
      </c>
      <c r="E142" s="416">
        <v>15178</v>
      </c>
      <c r="F142" s="416">
        <v>0</v>
      </c>
      <c r="G142" s="417">
        <v>0</v>
      </c>
      <c r="H142" s="418">
        <v>0</v>
      </c>
      <c r="I142" s="419">
        <v>0</v>
      </c>
      <c r="J142" s="419">
        <v>0</v>
      </c>
      <c r="K142" s="419">
        <v>0</v>
      </c>
      <c r="L142" s="419">
        <v>0</v>
      </c>
      <c r="M142" s="420">
        <v>0</v>
      </c>
      <c r="N142" s="416">
        <v>0</v>
      </c>
    </row>
    <row r="143" spans="1:14" ht="12.75" customHeight="1">
      <c r="A143" s="415" t="s">
        <v>206</v>
      </c>
      <c r="B143" s="415" t="s">
        <v>412</v>
      </c>
      <c r="C143" s="415" t="s">
        <v>31</v>
      </c>
      <c r="D143" s="415" t="s">
        <v>49</v>
      </c>
      <c r="E143" s="416">
        <v>0</v>
      </c>
      <c r="F143" s="416">
        <v>0</v>
      </c>
      <c r="G143" s="417">
        <v>682779.65</v>
      </c>
      <c r="H143" s="418">
        <v>769873</v>
      </c>
      <c r="I143" s="419">
        <v>0</v>
      </c>
      <c r="J143" s="419">
        <v>0</v>
      </c>
      <c r="K143" s="419">
        <v>0</v>
      </c>
      <c r="L143" s="419">
        <v>0</v>
      </c>
      <c r="M143" s="420">
        <v>0</v>
      </c>
      <c r="N143" s="416">
        <v>0</v>
      </c>
    </row>
    <row r="144" spans="1:14" ht="12.75" customHeight="1">
      <c r="A144" s="415" t="s">
        <v>206</v>
      </c>
      <c r="B144" s="415" t="s">
        <v>760</v>
      </c>
      <c r="C144" s="415" t="s">
        <v>31</v>
      </c>
      <c r="D144" s="415" t="s">
        <v>49</v>
      </c>
      <c r="E144" s="416">
        <v>0</v>
      </c>
      <c r="F144" s="416">
        <v>0</v>
      </c>
      <c r="G144" s="417">
        <v>0</v>
      </c>
      <c r="H144" s="418">
        <v>0</v>
      </c>
      <c r="I144" s="419">
        <v>0</v>
      </c>
      <c r="J144" s="419">
        <v>0</v>
      </c>
      <c r="K144" s="419">
        <v>0</v>
      </c>
      <c r="L144" s="419">
        <v>0</v>
      </c>
      <c r="M144" s="420">
        <v>0</v>
      </c>
      <c r="N144" s="416">
        <v>0</v>
      </c>
    </row>
    <row r="145" spans="1:14" ht="12.75" customHeight="1">
      <c r="A145" s="415" t="s">
        <v>206</v>
      </c>
      <c r="B145" s="415" t="s">
        <v>412</v>
      </c>
      <c r="C145" s="415" t="s">
        <v>768</v>
      </c>
      <c r="D145" s="415" t="s">
        <v>49</v>
      </c>
      <c r="E145" s="416">
        <v>0</v>
      </c>
      <c r="F145" s="416">
        <v>75.47</v>
      </c>
      <c r="G145" s="417">
        <v>127.64</v>
      </c>
      <c r="H145" s="418">
        <v>0</v>
      </c>
      <c r="I145" s="419">
        <v>0</v>
      </c>
      <c r="J145" s="419">
        <v>0</v>
      </c>
      <c r="K145" s="419">
        <v>0</v>
      </c>
      <c r="L145" s="419">
        <v>0</v>
      </c>
      <c r="M145" s="420">
        <v>0</v>
      </c>
      <c r="N145" s="416">
        <v>0</v>
      </c>
    </row>
    <row r="146" spans="1:14" ht="12.75" customHeight="1">
      <c r="A146" s="421"/>
      <c r="B146" s="421"/>
      <c r="C146" s="421"/>
      <c r="D146" s="421" t="s">
        <v>860</v>
      </c>
      <c r="E146" s="422">
        <v>59178.25</v>
      </c>
      <c r="F146" s="422">
        <v>11134.22</v>
      </c>
      <c r="G146" s="423">
        <v>682907.29</v>
      </c>
      <c r="H146" s="424">
        <v>769873</v>
      </c>
      <c r="I146" s="425">
        <v>0</v>
      </c>
      <c r="J146" s="425">
        <v>0</v>
      </c>
      <c r="K146" s="425">
        <v>0</v>
      </c>
      <c r="L146" s="425">
        <v>0</v>
      </c>
      <c r="M146" s="426">
        <v>0</v>
      </c>
      <c r="N146" s="422">
        <v>0</v>
      </c>
    </row>
    <row r="147" spans="1:14" ht="12.75" customHeight="1">
      <c r="A147" s="415" t="s">
        <v>206</v>
      </c>
      <c r="B147" s="415" t="s">
        <v>696</v>
      </c>
      <c r="C147" s="415" t="s">
        <v>748</v>
      </c>
      <c r="D147" s="415" t="s">
        <v>32</v>
      </c>
      <c r="E147" s="416">
        <v>31067.4</v>
      </c>
      <c r="F147" s="416">
        <v>0</v>
      </c>
      <c r="G147" s="417">
        <v>0</v>
      </c>
      <c r="H147" s="418">
        <v>0</v>
      </c>
      <c r="I147" s="419">
        <v>0</v>
      </c>
      <c r="J147" s="419">
        <v>0</v>
      </c>
      <c r="K147" s="419">
        <v>0</v>
      </c>
      <c r="L147" s="419">
        <v>0</v>
      </c>
      <c r="M147" s="420">
        <v>0</v>
      </c>
      <c r="N147" s="416">
        <v>0</v>
      </c>
    </row>
    <row r="148" spans="1:14" ht="12.75" customHeight="1">
      <c r="A148" s="415" t="s">
        <v>206</v>
      </c>
      <c r="B148" s="415" t="s">
        <v>499</v>
      </c>
      <c r="C148" s="415" t="s">
        <v>748</v>
      </c>
      <c r="D148" s="415" t="s">
        <v>32</v>
      </c>
      <c r="E148" s="416">
        <v>27980.94</v>
      </c>
      <c r="F148" s="416">
        <v>0</v>
      </c>
      <c r="G148" s="417">
        <v>14860.53</v>
      </c>
      <c r="H148" s="418">
        <v>0</v>
      </c>
      <c r="I148" s="419">
        <v>0</v>
      </c>
      <c r="J148" s="419">
        <v>0</v>
      </c>
      <c r="K148" s="419">
        <v>0</v>
      </c>
      <c r="L148" s="419">
        <v>0</v>
      </c>
      <c r="M148" s="420">
        <v>0</v>
      </c>
      <c r="N148" s="416">
        <v>0</v>
      </c>
    </row>
    <row r="149" spans="1:14" ht="12.75" customHeight="1">
      <c r="A149" s="415" t="s">
        <v>206</v>
      </c>
      <c r="B149" s="415" t="s">
        <v>696</v>
      </c>
      <c r="C149" s="415" t="s">
        <v>31</v>
      </c>
      <c r="D149" s="415" t="s">
        <v>32</v>
      </c>
      <c r="E149" s="416">
        <v>0</v>
      </c>
      <c r="F149" s="416">
        <v>0</v>
      </c>
      <c r="G149" s="417">
        <v>0</v>
      </c>
      <c r="H149" s="418">
        <v>0</v>
      </c>
      <c r="I149" s="419">
        <v>0</v>
      </c>
      <c r="J149" s="419">
        <v>0</v>
      </c>
      <c r="K149" s="419">
        <v>0</v>
      </c>
      <c r="L149" s="419">
        <v>0</v>
      </c>
      <c r="M149" s="420">
        <v>0</v>
      </c>
      <c r="N149" s="416">
        <v>0</v>
      </c>
    </row>
    <row r="150" spans="1:14" ht="12.75" customHeight="1">
      <c r="A150" s="415" t="s">
        <v>206</v>
      </c>
      <c r="B150" s="415" t="s">
        <v>499</v>
      </c>
      <c r="C150" s="415" t="s">
        <v>31</v>
      </c>
      <c r="D150" s="415" t="s">
        <v>32</v>
      </c>
      <c r="E150" s="416">
        <v>114962.5</v>
      </c>
      <c r="F150" s="416">
        <v>95365.01</v>
      </c>
      <c r="G150" s="417">
        <v>0</v>
      </c>
      <c r="H150" s="418">
        <v>23288</v>
      </c>
      <c r="I150" s="419">
        <v>0</v>
      </c>
      <c r="J150" s="419">
        <v>0</v>
      </c>
      <c r="K150" s="419">
        <v>0</v>
      </c>
      <c r="L150" s="419">
        <v>0</v>
      </c>
      <c r="M150" s="420">
        <v>0</v>
      </c>
      <c r="N150" s="416">
        <v>0</v>
      </c>
    </row>
    <row r="151" spans="1:14" ht="12.75" customHeight="1">
      <c r="A151" s="421"/>
      <c r="B151" s="421"/>
      <c r="C151" s="421"/>
      <c r="D151" s="421" t="s">
        <v>861</v>
      </c>
      <c r="E151" s="422">
        <v>174010.84</v>
      </c>
      <c r="F151" s="422">
        <v>95365.01</v>
      </c>
      <c r="G151" s="423">
        <v>14860.53</v>
      </c>
      <c r="H151" s="424">
        <v>23288</v>
      </c>
      <c r="I151" s="425">
        <v>0</v>
      </c>
      <c r="J151" s="425">
        <v>0</v>
      </c>
      <c r="K151" s="425">
        <v>0</v>
      </c>
      <c r="L151" s="425">
        <v>0</v>
      </c>
      <c r="M151" s="426">
        <v>0</v>
      </c>
      <c r="N151" s="422">
        <v>0</v>
      </c>
    </row>
    <row r="152" spans="1:14" ht="12.75" customHeight="1">
      <c r="A152" s="415" t="s">
        <v>206</v>
      </c>
      <c r="B152" s="415" t="s">
        <v>416</v>
      </c>
      <c r="C152" s="415" t="s">
        <v>31</v>
      </c>
      <c r="D152" s="415" t="s">
        <v>415</v>
      </c>
      <c r="E152" s="416">
        <v>0</v>
      </c>
      <c r="F152" s="416">
        <v>1181</v>
      </c>
      <c r="G152" s="417">
        <v>0</v>
      </c>
      <c r="H152" s="418">
        <v>161114</v>
      </c>
      <c r="I152" s="419">
        <v>0</v>
      </c>
      <c r="J152" s="419">
        <v>0</v>
      </c>
      <c r="K152" s="419">
        <v>0</v>
      </c>
      <c r="L152" s="419">
        <v>0</v>
      </c>
      <c r="M152" s="420">
        <v>0</v>
      </c>
      <c r="N152" s="416">
        <v>0</v>
      </c>
    </row>
    <row r="153" spans="1:14" ht="12.75" customHeight="1">
      <c r="A153" s="421"/>
      <c r="B153" s="421"/>
      <c r="C153" s="421"/>
      <c r="D153" s="421" t="s">
        <v>1067</v>
      </c>
      <c r="E153" s="422">
        <v>0</v>
      </c>
      <c r="F153" s="422">
        <v>1181</v>
      </c>
      <c r="G153" s="423">
        <v>0</v>
      </c>
      <c r="H153" s="424">
        <v>161114</v>
      </c>
      <c r="I153" s="425">
        <v>0</v>
      </c>
      <c r="J153" s="425">
        <v>0</v>
      </c>
      <c r="K153" s="425">
        <v>0</v>
      </c>
      <c r="L153" s="425">
        <v>0</v>
      </c>
      <c r="M153" s="426">
        <v>0</v>
      </c>
      <c r="N153" s="422">
        <v>0</v>
      </c>
    </row>
    <row r="154" spans="1:14" ht="12.75" customHeight="1">
      <c r="A154" s="415" t="s">
        <v>206</v>
      </c>
      <c r="B154" s="415" t="s">
        <v>417</v>
      </c>
      <c r="C154" s="415" t="s">
        <v>748</v>
      </c>
      <c r="D154" s="415" t="s">
        <v>717</v>
      </c>
      <c r="E154" s="416">
        <v>14633.89</v>
      </c>
      <c r="F154" s="416">
        <v>0</v>
      </c>
      <c r="G154" s="417">
        <v>0</v>
      </c>
      <c r="H154" s="418">
        <v>0</v>
      </c>
      <c r="I154" s="419">
        <v>0</v>
      </c>
      <c r="J154" s="419">
        <v>0</v>
      </c>
      <c r="K154" s="419">
        <v>0</v>
      </c>
      <c r="L154" s="419">
        <v>0</v>
      </c>
      <c r="M154" s="420">
        <v>0</v>
      </c>
      <c r="N154" s="416">
        <v>0</v>
      </c>
    </row>
    <row r="155" spans="1:14" ht="12.75" customHeight="1">
      <c r="A155" s="415" t="s">
        <v>206</v>
      </c>
      <c r="B155" s="415" t="s">
        <v>417</v>
      </c>
      <c r="C155" s="415" t="s">
        <v>31</v>
      </c>
      <c r="D155" s="415" t="s">
        <v>717</v>
      </c>
      <c r="E155" s="416">
        <v>0</v>
      </c>
      <c r="F155" s="416">
        <v>0</v>
      </c>
      <c r="G155" s="417">
        <v>0</v>
      </c>
      <c r="H155" s="418">
        <v>1350</v>
      </c>
      <c r="I155" s="419">
        <v>0</v>
      </c>
      <c r="J155" s="419">
        <v>0</v>
      </c>
      <c r="K155" s="419">
        <v>0</v>
      </c>
      <c r="L155" s="419">
        <v>0</v>
      </c>
      <c r="M155" s="420">
        <v>0</v>
      </c>
      <c r="N155" s="416">
        <v>0</v>
      </c>
    </row>
    <row r="156" spans="1:14" ht="12.75" customHeight="1">
      <c r="A156" s="421"/>
      <c r="B156" s="421"/>
      <c r="C156" s="421"/>
      <c r="D156" s="421" t="s">
        <v>862</v>
      </c>
      <c r="E156" s="422">
        <v>14633.89</v>
      </c>
      <c r="F156" s="422">
        <v>0</v>
      </c>
      <c r="G156" s="423">
        <v>0</v>
      </c>
      <c r="H156" s="424">
        <v>1350</v>
      </c>
      <c r="I156" s="425">
        <v>0</v>
      </c>
      <c r="J156" s="425">
        <v>0</v>
      </c>
      <c r="K156" s="425">
        <v>0</v>
      </c>
      <c r="L156" s="425">
        <v>0</v>
      </c>
      <c r="M156" s="426">
        <v>0</v>
      </c>
      <c r="N156" s="422">
        <v>0</v>
      </c>
    </row>
    <row r="157" spans="1:14" ht="12.75" customHeight="1">
      <c r="A157" s="415" t="s">
        <v>206</v>
      </c>
      <c r="B157" s="415" t="s">
        <v>419</v>
      </c>
      <c r="C157" s="415" t="s">
        <v>748</v>
      </c>
      <c r="D157" s="415" t="s">
        <v>418</v>
      </c>
      <c r="E157" s="416">
        <v>434686.97</v>
      </c>
      <c r="F157" s="416">
        <v>50688.03</v>
      </c>
      <c r="G157" s="417">
        <v>153242.69</v>
      </c>
      <c r="H157" s="418">
        <v>0</v>
      </c>
      <c r="I157" s="419">
        <v>0</v>
      </c>
      <c r="J157" s="419">
        <v>0</v>
      </c>
      <c r="K157" s="419">
        <v>0</v>
      </c>
      <c r="L157" s="419">
        <v>0</v>
      </c>
      <c r="M157" s="420">
        <v>0</v>
      </c>
      <c r="N157" s="416">
        <v>0</v>
      </c>
    </row>
    <row r="158" spans="1:14" ht="12.75" customHeight="1">
      <c r="A158" s="415" t="s">
        <v>206</v>
      </c>
      <c r="B158" s="415" t="s">
        <v>419</v>
      </c>
      <c r="C158" s="415" t="s">
        <v>31</v>
      </c>
      <c r="D158" s="415" t="s">
        <v>418</v>
      </c>
      <c r="E158" s="416">
        <v>137603.93</v>
      </c>
      <c r="F158" s="416">
        <v>439608.92</v>
      </c>
      <c r="G158" s="417">
        <v>291193.58</v>
      </c>
      <c r="H158" s="418">
        <v>550968</v>
      </c>
      <c r="I158" s="419">
        <v>0</v>
      </c>
      <c r="J158" s="419">
        <v>0</v>
      </c>
      <c r="K158" s="419">
        <v>0</v>
      </c>
      <c r="L158" s="419">
        <v>0</v>
      </c>
      <c r="M158" s="420">
        <v>0</v>
      </c>
      <c r="N158" s="416">
        <v>0</v>
      </c>
    </row>
    <row r="159" spans="1:14" ht="12.75" customHeight="1">
      <c r="A159" s="421"/>
      <c r="B159" s="421"/>
      <c r="C159" s="421"/>
      <c r="D159" s="421" t="s">
        <v>863</v>
      </c>
      <c r="E159" s="422">
        <v>572290.9</v>
      </c>
      <c r="F159" s="422">
        <v>490296.95</v>
      </c>
      <c r="G159" s="423">
        <v>444436.27</v>
      </c>
      <c r="H159" s="424">
        <v>550968</v>
      </c>
      <c r="I159" s="425">
        <v>0</v>
      </c>
      <c r="J159" s="425">
        <v>0</v>
      </c>
      <c r="K159" s="425">
        <v>0</v>
      </c>
      <c r="L159" s="425">
        <v>0</v>
      </c>
      <c r="M159" s="426">
        <v>0</v>
      </c>
      <c r="N159" s="422">
        <v>0</v>
      </c>
    </row>
    <row r="160" spans="1:14" ht="12.75" customHeight="1">
      <c r="A160" s="415" t="s">
        <v>206</v>
      </c>
      <c r="B160" s="415" t="s">
        <v>519</v>
      </c>
      <c r="C160" s="415" t="s">
        <v>31</v>
      </c>
      <c r="D160" s="415" t="s">
        <v>518</v>
      </c>
      <c r="E160" s="416">
        <v>0</v>
      </c>
      <c r="F160" s="416">
        <v>677.94</v>
      </c>
      <c r="G160" s="417">
        <v>653</v>
      </c>
      <c r="H160" s="418">
        <v>0</v>
      </c>
      <c r="I160" s="419">
        <v>0</v>
      </c>
      <c r="J160" s="419">
        <v>0</v>
      </c>
      <c r="K160" s="419">
        <v>0</v>
      </c>
      <c r="L160" s="419">
        <v>0</v>
      </c>
      <c r="M160" s="420">
        <v>0</v>
      </c>
      <c r="N160" s="416">
        <v>0</v>
      </c>
    </row>
    <row r="161" spans="1:14" ht="12.75" customHeight="1">
      <c r="A161" s="421"/>
      <c r="B161" s="421"/>
      <c r="C161" s="421"/>
      <c r="D161" s="421" t="s">
        <v>864</v>
      </c>
      <c r="E161" s="422">
        <v>0</v>
      </c>
      <c r="F161" s="422">
        <v>677.94</v>
      </c>
      <c r="G161" s="423">
        <v>653</v>
      </c>
      <c r="H161" s="424">
        <v>0</v>
      </c>
      <c r="I161" s="425">
        <v>0</v>
      </c>
      <c r="J161" s="425">
        <v>0</v>
      </c>
      <c r="K161" s="425">
        <v>0</v>
      </c>
      <c r="L161" s="425">
        <v>0</v>
      </c>
      <c r="M161" s="426">
        <v>0</v>
      </c>
      <c r="N161" s="422">
        <v>0</v>
      </c>
    </row>
    <row r="162" spans="1:14" ht="12.75" customHeight="1">
      <c r="A162" s="415" t="s">
        <v>206</v>
      </c>
      <c r="B162" s="415" t="s">
        <v>564</v>
      </c>
      <c r="C162" s="415" t="s">
        <v>31</v>
      </c>
      <c r="D162" s="415" t="s">
        <v>565</v>
      </c>
      <c r="E162" s="416">
        <v>0</v>
      </c>
      <c r="F162" s="416">
        <v>2260</v>
      </c>
      <c r="G162" s="417">
        <v>0</v>
      </c>
      <c r="H162" s="418">
        <v>0</v>
      </c>
      <c r="I162" s="419">
        <v>0</v>
      </c>
      <c r="J162" s="419">
        <v>0</v>
      </c>
      <c r="K162" s="419">
        <v>0</v>
      </c>
      <c r="L162" s="419">
        <v>0</v>
      </c>
      <c r="M162" s="420">
        <v>0</v>
      </c>
      <c r="N162" s="416">
        <v>0</v>
      </c>
    </row>
    <row r="163" spans="1:14" ht="12.75" customHeight="1">
      <c r="A163" s="421"/>
      <c r="B163" s="421"/>
      <c r="C163" s="421"/>
      <c r="D163" s="421" t="s">
        <v>865</v>
      </c>
      <c r="E163" s="422">
        <v>0</v>
      </c>
      <c r="F163" s="422">
        <v>2260</v>
      </c>
      <c r="G163" s="423">
        <v>0</v>
      </c>
      <c r="H163" s="424">
        <v>0</v>
      </c>
      <c r="I163" s="425">
        <v>0</v>
      </c>
      <c r="J163" s="425">
        <v>0</v>
      </c>
      <c r="K163" s="425">
        <v>0</v>
      </c>
      <c r="L163" s="425">
        <v>0</v>
      </c>
      <c r="M163" s="426">
        <v>0</v>
      </c>
      <c r="N163" s="422">
        <v>0</v>
      </c>
    </row>
    <row r="164" spans="1:14" ht="12.75" customHeight="1">
      <c r="A164" s="415" t="s">
        <v>206</v>
      </c>
      <c r="B164" s="415" t="s">
        <v>521</v>
      </c>
      <c r="C164" s="415" t="s">
        <v>748</v>
      </c>
      <c r="D164" s="415" t="s">
        <v>520</v>
      </c>
      <c r="E164" s="416">
        <v>0</v>
      </c>
      <c r="F164" s="416">
        <v>260644</v>
      </c>
      <c r="G164" s="417">
        <v>18064.55</v>
      </c>
      <c r="H164" s="418">
        <v>0</v>
      </c>
      <c r="I164" s="419">
        <v>0</v>
      </c>
      <c r="J164" s="419">
        <v>0</v>
      </c>
      <c r="K164" s="419">
        <v>0</v>
      </c>
      <c r="L164" s="419">
        <v>0</v>
      </c>
      <c r="M164" s="420">
        <v>0</v>
      </c>
      <c r="N164" s="416">
        <v>0</v>
      </c>
    </row>
    <row r="165" spans="1:14" ht="12.75" customHeight="1">
      <c r="A165" s="415" t="s">
        <v>206</v>
      </c>
      <c r="B165" s="415" t="s">
        <v>521</v>
      </c>
      <c r="C165" s="415" t="s">
        <v>31</v>
      </c>
      <c r="D165" s="415" t="s">
        <v>520</v>
      </c>
      <c r="E165" s="416">
        <v>17187.830000000002</v>
      </c>
      <c r="F165" s="416">
        <v>66212.17</v>
      </c>
      <c r="G165" s="417">
        <v>0</v>
      </c>
      <c r="H165" s="418">
        <v>0</v>
      </c>
      <c r="I165" s="419">
        <v>0</v>
      </c>
      <c r="J165" s="419">
        <v>0</v>
      </c>
      <c r="K165" s="419">
        <v>0</v>
      </c>
      <c r="L165" s="419">
        <v>0</v>
      </c>
      <c r="M165" s="420">
        <v>0</v>
      </c>
      <c r="N165" s="416">
        <v>0</v>
      </c>
    </row>
    <row r="166" spans="1:14" ht="12.75" customHeight="1">
      <c r="A166" s="421"/>
      <c r="B166" s="421"/>
      <c r="C166" s="421"/>
      <c r="D166" s="421" t="s">
        <v>866</v>
      </c>
      <c r="E166" s="422">
        <v>17187.830000000002</v>
      </c>
      <c r="F166" s="422">
        <v>326856.17</v>
      </c>
      <c r="G166" s="423">
        <v>18064.55</v>
      </c>
      <c r="H166" s="424">
        <v>0</v>
      </c>
      <c r="I166" s="425">
        <v>0</v>
      </c>
      <c r="J166" s="425">
        <v>0</v>
      </c>
      <c r="K166" s="425">
        <v>0</v>
      </c>
      <c r="L166" s="425">
        <v>0</v>
      </c>
      <c r="M166" s="426">
        <v>0</v>
      </c>
      <c r="N166" s="422">
        <v>0</v>
      </c>
    </row>
    <row r="167" spans="1:14" ht="12.75" customHeight="1">
      <c r="A167" s="415" t="s">
        <v>206</v>
      </c>
      <c r="B167" s="415" t="s">
        <v>421</v>
      </c>
      <c r="C167" s="415" t="s">
        <v>748</v>
      </c>
      <c r="D167" s="415" t="s">
        <v>420</v>
      </c>
      <c r="E167" s="416">
        <v>0</v>
      </c>
      <c r="F167" s="416">
        <v>2195</v>
      </c>
      <c r="G167" s="417">
        <v>0</v>
      </c>
      <c r="H167" s="418">
        <v>0</v>
      </c>
      <c r="I167" s="419">
        <v>0</v>
      </c>
      <c r="J167" s="419">
        <v>0</v>
      </c>
      <c r="K167" s="419">
        <v>0</v>
      </c>
      <c r="L167" s="419">
        <v>0</v>
      </c>
      <c r="M167" s="420">
        <v>0</v>
      </c>
      <c r="N167" s="416">
        <v>0</v>
      </c>
    </row>
    <row r="168" spans="1:14" ht="12.75" customHeight="1">
      <c r="A168" s="415" t="s">
        <v>206</v>
      </c>
      <c r="B168" s="415" t="s">
        <v>421</v>
      </c>
      <c r="C168" s="415" t="s">
        <v>31</v>
      </c>
      <c r="D168" s="415" t="s">
        <v>420</v>
      </c>
      <c r="E168" s="416">
        <v>0</v>
      </c>
      <c r="F168" s="416">
        <v>4372.42</v>
      </c>
      <c r="G168" s="417">
        <v>12000</v>
      </c>
      <c r="H168" s="418">
        <v>5389</v>
      </c>
      <c r="I168" s="419">
        <v>0</v>
      </c>
      <c r="J168" s="419">
        <v>0</v>
      </c>
      <c r="K168" s="419">
        <v>0</v>
      </c>
      <c r="L168" s="419">
        <v>0</v>
      </c>
      <c r="M168" s="420">
        <v>0</v>
      </c>
      <c r="N168" s="416">
        <v>0</v>
      </c>
    </row>
    <row r="169" spans="1:14" ht="12.75" customHeight="1">
      <c r="A169" s="421"/>
      <c r="B169" s="421"/>
      <c r="C169" s="421"/>
      <c r="D169" s="421" t="s">
        <v>867</v>
      </c>
      <c r="E169" s="422">
        <v>0</v>
      </c>
      <c r="F169" s="422">
        <v>6567.42</v>
      </c>
      <c r="G169" s="423">
        <v>12000</v>
      </c>
      <c r="H169" s="424">
        <v>5389</v>
      </c>
      <c r="I169" s="425">
        <v>0</v>
      </c>
      <c r="J169" s="425">
        <v>0</v>
      </c>
      <c r="K169" s="425">
        <v>0</v>
      </c>
      <c r="L169" s="425">
        <v>0</v>
      </c>
      <c r="M169" s="426">
        <v>0</v>
      </c>
      <c r="N169" s="422">
        <v>0</v>
      </c>
    </row>
    <row r="170" spans="1:14" ht="12.75" customHeight="1">
      <c r="A170" s="415" t="s">
        <v>206</v>
      </c>
      <c r="B170" s="415" t="s">
        <v>566</v>
      </c>
      <c r="C170" s="415" t="s">
        <v>748</v>
      </c>
      <c r="D170" s="415" t="s">
        <v>567</v>
      </c>
      <c r="E170" s="416">
        <v>0</v>
      </c>
      <c r="F170" s="416">
        <v>2150</v>
      </c>
      <c r="G170" s="417">
        <v>0</v>
      </c>
      <c r="H170" s="418">
        <v>0</v>
      </c>
      <c r="I170" s="419">
        <v>0</v>
      </c>
      <c r="J170" s="419">
        <v>0</v>
      </c>
      <c r="K170" s="419">
        <v>0</v>
      </c>
      <c r="L170" s="419">
        <v>0</v>
      </c>
      <c r="M170" s="420">
        <v>0</v>
      </c>
      <c r="N170" s="416">
        <v>0</v>
      </c>
    </row>
    <row r="171" spans="1:14" ht="12.75" customHeight="1">
      <c r="A171" s="415" t="s">
        <v>206</v>
      </c>
      <c r="B171" s="415" t="s">
        <v>566</v>
      </c>
      <c r="C171" s="415" t="s">
        <v>31</v>
      </c>
      <c r="D171" s="415" t="s">
        <v>567</v>
      </c>
      <c r="E171" s="416">
        <v>0</v>
      </c>
      <c r="F171" s="416">
        <v>0</v>
      </c>
      <c r="G171" s="417">
        <v>0</v>
      </c>
      <c r="H171" s="418">
        <v>0</v>
      </c>
      <c r="I171" s="419">
        <v>0</v>
      </c>
      <c r="J171" s="419">
        <v>0</v>
      </c>
      <c r="K171" s="419">
        <v>0</v>
      </c>
      <c r="L171" s="419">
        <v>0</v>
      </c>
      <c r="M171" s="420">
        <v>0</v>
      </c>
      <c r="N171" s="416">
        <v>0</v>
      </c>
    </row>
    <row r="172" spans="1:14" ht="12.75" customHeight="1">
      <c r="A172" s="421"/>
      <c r="B172" s="421"/>
      <c r="C172" s="421"/>
      <c r="D172" s="421" t="s">
        <v>868</v>
      </c>
      <c r="E172" s="422">
        <v>0</v>
      </c>
      <c r="F172" s="422">
        <v>2150</v>
      </c>
      <c r="G172" s="423">
        <v>0</v>
      </c>
      <c r="H172" s="424">
        <v>0</v>
      </c>
      <c r="I172" s="425">
        <v>0</v>
      </c>
      <c r="J172" s="425">
        <v>0</v>
      </c>
      <c r="K172" s="425">
        <v>0</v>
      </c>
      <c r="L172" s="425">
        <v>0</v>
      </c>
      <c r="M172" s="426">
        <v>0</v>
      </c>
      <c r="N172" s="422">
        <v>0</v>
      </c>
    </row>
    <row r="173" spans="1:14" ht="12.75" customHeight="1">
      <c r="A173" s="415" t="s">
        <v>206</v>
      </c>
      <c r="B173" s="415" t="s">
        <v>423</v>
      </c>
      <c r="C173" s="415" t="s">
        <v>748</v>
      </c>
      <c r="D173" s="415" t="s">
        <v>422</v>
      </c>
      <c r="E173" s="416">
        <v>56352.74</v>
      </c>
      <c r="F173" s="416">
        <v>10534.26</v>
      </c>
      <c r="G173" s="417">
        <v>0</v>
      </c>
      <c r="H173" s="418">
        <v>0</v>
      </c>
      <c r="I173" s="419">
        <v>0</v>
      </c>
      <c r="J173" s="419">
        <v>0</v>
      </c>
      <c r="K173" s="419">
        <v>0</v>
      </c>
      <c r="L173" s="419">
        <v>0</v>
      </c>
      <c r="M173" s="420">
        <v>0</v>
      </c>
      <c r="N173" s="416">
        <v>0</v>
      </c>
    </row>
    <row r="174" spans="1:14" ht="12.75" customHeight="1">
      <c r="A174" s="415" t="s">
        <v>206</v>
      </c>
      <c r="B174" s="415" t="s">
        <v>423</v>
      </c>
      <c r="C174" s="415" t="s">
        <v>31</v>
      </c>
      <c r="D174" s="415" t="s">
        <v>422</v>
      </c>
      <c r="E174" s="416">
        <v>0</v>
      </c>
      <c r="F174" s="416">
        <v>1751</v>
      </c>
      <c r="G174" s="417">
        <v>28610.05</v>
      </c>
      <c r="H174" s="418">
        <v>34389</v>
      </c>
      <c r="I174" s="419">
        <v>0</v>
      </c>
      <c r="J174" s="419">
        <v>0</v>
      </c>
      <c r="K174" s="419">
        <v>0</v>
      </c>
      <c r="L174" s="419">
        <v>0</v>
      </c>
      <c r="M174" s="420">
        <v>0</v>
      </c>
      <c r="N174" s="416">
        <v>0</v>
      </c>
    </row>
    <row r="175" spans="1:14" ht="12.75" customHeight="1">
      <c r="A175" s="421"/>
      <c r="B175" s="421"/>
      <c r="C175" s="421"/>
      <c r="D175" s="421" t="s">
        <v>869</v>
      </c>
      <c r="E175" s="422">
        <v>56352.74</v>
      </c>
      <c r="F175" s="422">
        <v>12285.26</v>
      </c>
      <c r="G175" s="423">
        <v>28610.05</v>
      </c>
      <c r="H175" s="424">
        <v>34389</v>
      </c>
      <c r="I175" s="425">
        <v>0</v>
      </c>
      <c r="J175" s="425">
        <v>0</v>
      </c>
      <c r="K175" s="425">
        <v>0</v>
      </c>
      <c r="L175" s="425">
        <v>0</v>
      </c>
      <c r="M175" s="426">
        <v>0</v>
      </c>
      <c r="N175" s="422">
        <v>0</v>
      </c>
    </row>
    <row r="176" spans="1:14" ht="12.75" customHeight="1">
      <c r="A176" s="415" t="s">
        <v>206</v>
      </c>
      <c r="B176" s="415" t="s">
        <v>425</v>
      </c>
      <c r="C176" s="415" t="s">
        <v>748</v>
      </c>
      <c r="D176" s="415" t="s">
        <v>424</v>
      </c>
      <c r="E176" s="416">
        <v>99222.41</v>
      </c>
      <c r="F176" s="416">
        <v>99326.09</v>
      </c>
      <c r="G176" s="417">
        <v>63700</v>
      </c>
      <c r="H176" s="418">
        <v>0</v>
      </c>
      <c r="I176" s="419">
        <v>0</v>
      </c>
      <c r="J176" s="419">
        <v>0</v>
      </c>
      <c r="K176" s="419">
        <v>0</v>
      </c>
      <c r="L176" s="419">
        <v>0</v>
      </c>
      <c r="M176" s="420">
        <v>0</v>
      </c>
      <c r="N176" s="416">
        <v>0</v>
      </c>
    </row>
    <row r="177" spans="1:14" ht="12.75" customHeight="1">
      <c r="A177" s="415" t="s">
        <v>206</v>
      </c>
      <c r="B177" s="415" t="s">
        <v>425</v>
      </c>
      <c r="C177" s="415" t="s">
        <v>761</v>
      </c>
      <c r="D177" s="415" t="s">
        <v>424</v>
      </c>
      <c r="E177" s="416">
        <v>0</v>
      </c>
      <c r="F177" s="416">
        <v>0</v>
      </c>
      <c r="G177" s="417">
        <v>0</v>
      </c>
      <c r="H177" s="418">
        <v>0</v>
      </c>
      <c r="I177" s="419">
        <v>0</v>
      </c>
      <c r="J177" s="419">
        <v>0</v>
      </c>
      <c r="K177" s="419">
        <v>0</v>
      </c>
      <c r="L177" s="419">
        <v>0</v>
      </c>
      <c r="M177" s="420">
        <v>0</v>
      </c>
      <c r="N177" s="416">
        <v>0</v>
      </c>
    </row>
    <row r="178" spans="1:14" ht="12.75" customHeight="1">
      <c r="A178" s="415" t="s">
        <v>206</v>
      </c>
      <c r="B178" s="415" t="s">
        <v>425</v>
      </c>
      <c r="C178" s="415" t="s">
        <v>31</v>
      </c>
      <c r="D178" s="415" t="s">
        <v>424</v>
      </c>
      <c r="E178" s="416">
        <v>46811.86</v>
      </c>
      <c r="F178" s="416">
        <v>31230.45</v>
      </c>
      <c r="G178" s="417">
        <v>3931.09</v>
      </c>
      <c r="H178" s="418">
        <v>354199</v>
      </c>
      <c r="I178" s="419">
        <v>0</v>
      </c>
      <c r="J178" s="419">
        <v>0</v>
      </c>
      <c r="K178" s="419">
        <v>0</v>
      </c>
      <c r="L178" s="419">
        <v>0</v>
      </c>
      <c r="M178" s="420">
        <v>0</v>
      </c>
      <c r="N178" s="416">
        <v>0</v>
      </c>
    </row>
    <row r="179" spans="1:14" ht="12.75" customHeight="1">
      <c r="A179" s="415" t="s">
        <v>206</v>
      </c>
      <c r="B179" s="415" t="s">
        <v>425</v>
      </c>
      <c r="C179" s="415" t="s">
        <v>772</v>
      </c>
      <c r="D179" s="415" t="s">
        <v>424</v>
      </c>
      <c r="E179" s="416">
        <v>607.62</v>
      </c>
      <c r="F179" s="416">
        <v>98.5</v>
      </c>
      <c r="G179" s="417">
        <v>129.25</v>
      </c>
      <c r="H179" s="418">
        <v>0</v>
      </c>
      <c r="I179" s="419">
        <v>0</v>
      </c>
      <c r="J179" s="419">
        <v>0</v>
      </c>
      <c r="K179" s="419">
        <v>0</v>
      </c>
      <c r="L179" s="419">
        <v>0</v>
      </c>
      <c r="M179" s="420">
        <v>0</v>
      </c>
      <c r="N179" s="416">
        <v>0</v>
      </c>
    </row>
    <row r="180" spans="1:14" ht="12.75" customHeight="1">
      <c r="A180" s="415" t="s">
        <v>206</v>
      </c>
      <c r="B180" s="415" t="s">
        <v>425</v>
      </c>
      <c r="C180" s="415" t="s">
        <v>775</v>
      </c>
      <c r="D180" s="415" t="s">
        <v>424</v>
      </c>
      <c r="E180" s="416">
        <v>889.77</v>
      </c>
      <c r="F180" s="416">
        <v>2842.1</v>
      </c>
      <c r="G180" s="417">
        <v>5154.5600000000004</v>
      </c>
      <c r="H180" s="418">
        <v>0</v>
      </c>
      <c r="I180" s="419">
        <v>0</v>
      </c>
      <c r="J180" s="419">
        <v>0</v>
      </c>
      <c r="K180" s="419">
        <v>0</v>
      </c>
      <c r="L180" s="419">
        <v>0</v>
      </c>
      <c r="M180" s="420">
        <v>0</v>
      </c>
      <c r="N180" s="416">
        <v>0</v>
      </c>
    </row>
    <row r="181" spans="1:14" ht="12.75" customHeight="1">
      <c r="A181" s="415" t="s">
        <v>206</v>
      </c>
      <c r="B181" s="415" t="s">
        <v>425</v>
      </c>
      <c r="C181" s="415" t="s">
        <v>776</v>
      </c>
      <c r="D181" s="415" t="s">
        <v>424</v>
      </c>
      <c r="E181" s="416">
        <v>5647.32</v>
      </c>
      <c r="F181" s="416">
        <v>0</v>
      </c>
      <c r="G181" s="417">
        <v>0</v>
      </c>
      <c r="H181" s="418">
        <v>0</v>
      </c>
      <c r="I181" s="419">
        <v>0</v>
      </c>
      <c r="J181" s="419">
        <v>0</v>
      </c>
      <c r="K181" s="419">
        <v>0</v>
      </c>
      <c r="L181" s="419">
        <v>0</v>
      </c>
      <c r="M181" s="420">
        <v>0</v>
      </c>
      <c r="N181" s="416">
        <v>0</v>
      </c>
    </row>
    <row r="182" spans="1:14" ht="12.75" customHeight="1">
      <c r="A182" s="415" t="s">
        <v>206</v>
      </c>
      <c r="B182" s="415" t="s">
        <v>425</v>
      </c>
      <c r="C182" s="415" t="s">
        <v>777</v>
      </c>
      <c r="D182" s="415" t="s">
        <v>424</v>
      </c>
      <c r="E182" s="416">
        <v>258</v>
      </c>
      <c r="F182" s="416">
        <v>0</v>
      </c>
      <c r="G182" s="417">
        <v>532.54</v>
      </c>
      <c r="H182" s="418">
        <v>0</v>
      </c>
      <c r="I182" s="419">
        <v>0</v>
      </c>
      <c r="J182" s="419">
        <v>0</v>
      </c>
      <c r="K182" s="419">
        <v>0</v>
      </c>
      <c r="L182" s="419">
        <v>0</v>
      </c>
      <c r="M182" s="420">
        <v>0</v>
      </c>
      <c r="N182" s="416">
        <v>0</v>
      </c>
    </row>
    <row r="183" spans="1:14" ht="12.75" customHeight="1">
      <c r="A183" s="415" t="s">
        <v>206</v>
      </c>
      <c r="B183" s="415" t="s">
        <v>425</v>
      </c>
      <c r="C183" s="415" t="s">
        <v>778</v>
      </c>
      <c r="D183" s="415" t="s">
        <v>424</v>
      </c>
      <c r="E183" s="416">
        <v>21597.71</v>
      </c>
      <c r="F183" s="416">
        <v>11171.97</v>
      </c>
      <c r="G183" s="417">
        <v>13299.17</v>
      </c>
      <c r="H183" s="418">
        <v>0</v>
      </c>
      <c r="I183" s="419">
        <v>0</v>
      </c>
      <c r="J183" s="419">
        <v>0</v>
      </c>
      <c r="K183" s="419">
        <v>0</v>
      </c>
      <c r="L183" s="419">
        <v>0</v>
      </c>
      <c r="M183" s="420">
        <v>0</v>
      </c>
      <c r="N183" s="416">
        <v>0</v>
      </c>
    </row>
    <row r="184" spans="1:14" ht="12.75" customHeight="1">
      <c r="A184" s="415" t="s">
        <v>206</v>
      </c>
      <c r="B184" s="415" t="s">
        <v>425</v>
      </c>
      <c r="C184" s="415" t="s">
        <v>780</v>
      </c>
      <c r="D184" s="415" t="s">
        <v>424</v>
      </c>
      <c r="E184" s="416">
        <v>2712.41</v>
      </c>
      <c r="F184" s="416">
        <v>1092.48</v>
      </c>
      <c r="G184" s="417">
        <v>1274.77</v>
      </c>
      <c r="H184" s="418">
        <v>0</v>
      </c>
      <c r="I184" s="419">
        <v>0</v>
      </c>
      <c r="J184" s="419">
        <v>0</v>
      </c>
      <c r="K184" s="419">
        <v>0</v>
      </c>
      <c r="L184" s="419">
        <v>0</v>
      </c>
      <c r="M184" s="420">
        <v>0</v>
      </c>
      <c r="N184" s="416">
        <v>0</v>
      </c>
    </row>
    <row r="185" spans="1:14" ht="12.75" customHeight="1">
      <c r="A185" s="415" t="s">
        <v>206</v>
      </c>
      <c r="B185" s="415" t="s">
        <v>425</v>
      </c>
      <c r="C185" s="415" t="s">
        <v>781</v>
      </c>
      <c r="D185" s="415" t="s">
        <v>424</v>
      </c>
      <c r="E185" s="416">
        <v>10763</v>
      </c>
      <c r="F185" s="416">
        <v>0</v>
      </c>
      <c r="G185" s="417">
        <v>14838.88</v>
      </c>
      <c r="H185" s="418">
        <v>0</v>
      </c>
      <c r="I185" s="419">
        <v>0</v>
      </c>
      <c r="J185" s="419">
        <v>0</v>
      </c>
      <c r="K185" s="419">
        <v>0</v>
      </c>
      <c r="L185" s="419">
        <v>0</v>
      </c>
      <c r="M185" s="420">
        <v>0</v>
      </c>
      <c r="N185" s="416">
        <v>0</v>
      </c>
    </row>
    <row r="186" spans="1:14" ht="12.75" customHeight="1">
      <c r="A186" s="415" t="s">
        <v>206</v>
      </c>
      <c r="B186" s="415" t="s">
        <v>425</v>
      </c>
      <c r="C186" s="415" t="s">
        <v>785</v>
      </c>
      <c r="D186" s="415" t="s">
        <v>424</v>
      </c>
      <c r="E186" s="416">
        <v>200</v>
      </c>
      <c r="F186" s="416">
        <v>5500</v>
      </c>
      <c r="G186" s="417">
        <v>100</v>
      </c>
      <c r="H186" s="418">
        <v>0</v>
      </c>
      <c r="I186" s="419">
        <v>0</v>
      </c>
      <c r="J186" s="419">
        <v>0</v>
      </c>
      <c r="K186" s="419">
        <v>0</v>
      </c>
      <c r="L186" s="419">
        <v>0</v>
      </c>
      <c r="M186" s="420">
        <v>0</v>
      </c>
      <c r="N186" s="416">
        <v>0</v>
      </c>
    </row>
    <row r="187" spans="1:14" ht="12.75" customHeight="1">
      <c r="A187" s="415" t="s">
        <v>206</v>
      </c>
      <c r="B187" s="415" t="s">
        <v>425</v>
      </c>
      <c r="C187" s="415" t="s">
        <v>787</v>
      </c>
      <c r="D187" s="415" t="s">
        <v>424</v>
      </c>
      <c r="E187" s="416">
        <v>3.97</v>
      </c>
      <c r="F187" s="416">
        <v>14.98</v>
      </c>
      <c r="G187" s="417">
        <v>0</v>
      </c>
      <c r="H187" s="418">
        <v>0</v>
      </c>
      <c r="I187" s="419">
        <v>0</v>
      </c>
      <c r="J187" s="419">
        <v>0</v>
      </c>
      <c r="K187" s="419">
        <v>0</v>
      </c>
      <c r="L187" s="419">
        <v>0</v>
      </c>
      <c r="M187" s="420">
        <v>0</v>
      </c>
      <c r="N187" s="416">
        <v>0</v>
      </c>
    </row>
    <row r="188" spans="1:14" ht="12.75" customHeight="1">
      <c r="A188" s="415" t="s">
        <v>206</v>
      </c>
      <c r="B188" s="415" t="s">
        <v>425</v>
      </c>
      <c r="C188" s="415" t="s">
        <v>788</v>
      </c>
      <c r="D188" s="415" t="s">
        <v>424</v>
      </c>
      <c r="E188" s="416">
        <v>3.47</v>
      </c>
      <c r="F188" s="416">
        <v>7.09</v>
      </c>
      <c r="G188" s="417">
        <v>0</v>
      </c>
      <c r="H188" s="418">
        <v>0</v>
      </c>
      <c r="I188" s="419">
        <v>0</v>
      </c>
      <c r="J188" s="419">
        <v>0</v>
      </c>
      <c r="K188" s="419">
        <v>0</v>
      </c>
      <c r="L188" s="419">
        <v>0</v>
      </c>
      <c r="M188" s="420">
        <v>0</v>
      </c>
      <c r="N188" s="416">
        <v>0</v>
      </c>
    </row>
    <row r="189" spans="1:14" ht="12.75" customHeight="1">
      <c r="A189" s="415" t="s">
        <v>206</v>
      </c>
      <c r="B189" s="415" t="s">
        <v>425</v>
      </c>
      <c r="C189" s="415" t="s">
        <v>790</v>
      </c>
      <c r="D189" s="415" t="s">
        <v>424</v>
      </c>
      <c r="E189" s="416">
        <v>80731.09</v>
      </c>
      <c r="F189" s="416">
        <v>13522.03</v>
      </c>
      <c r="G189" s="417">
        <v>32016.63</v>
      </c>
      <c r="H189" s="418">
        <v>0</v>
      </c>
      <c r="I189" s="419">
        <v>0</v>
      </c>
      <c r="J189" s="419">
        <v>0</v>
      </c>
      <c r="K189" s="419">
        <v>0</v>
      </c>
      <c r="L189" s="419">
        <v>0</v>
      </c>
      <c r="M189" s="420">
        <v>0</v>
      </c>
      <c r="N189" s="416">
        <v>0</v>
      </c>
    </row>
    <row r="190" spans="1:14" ht="12.75" customHeight="1">
      <c r="A190" s="415" t="s">
        <v>206</v>
      </c>
      <c r="B190" s="415" t="s">
        <v>425</v>
      </c>
      <c r="C190" s="415" t="s">
        <v>792</v>
      </c>
      <c r="D190" s="415" t="s">
        <v>424</v>
      </c>
      <c r="E190" s="416">
        <v>1895.64</v>
      </c>
      <c r="F190" s="416">
        <v>6345.26</v>
      </c>
      <c r="G190" s="417">
        <v>9178.69</v>
      </c>
      <c r="H190" s="418">
        <v>0</v>
      </c>
      <c r="I190" s="419">
        <v>0</v>
      </c>
      <c r="J190" s="419">
        <v>0</v>
      </c>
      <c r="K190" s="419">
        <v>0</v>
      </c>
      <c r="L190" s="419">
        <v>0</v>
      </c>
      <c r="M190" s="420">
        <v>0</v>
      </c>
      <c r="N190" s="416">
        <v>0</v>
      </c>
    </row>
    <row r="191" spans="1:14" ht="12.75" customHeight="1">
      <c r="A191" s="415" t="s">
        <v>206</v>
      </c>
      <c r="B191" s="415" t="s">
        <v>425</v>
      </c>
      <c r="C191" s="415" t="s">
        <v>793</v>
      </c>
      <c r="D191" s="415" t="s">
        <v>424</v>
      </c>
      <c r="E191" s="416">
        <v>0</v>
      </c>
      <c r="F191" s="416">
        <v>14.19</v>
      </c>
      <c r="G191" s="417">
        <v>0</v>
      </c>
      <c r="H191" s="418">
        <v>0</v>
      </c>
      <c r="I191" s="419">
        <v>0</v>
      </c>
      <c r="J191" s="419">
        <v>0</v>
      </c>
      <c r="K191" s="419">
        <v>0</v>
      </c>
      <c r="L191" s="419">
        <v>0</v>
      </c>
      <c r="M191" s="420">
        <v>0</v>
      </c>
      <c r="N191" s="416">
        <v>0</v>
      </c>
    </row>
    <row r="192" spans="1:14" ht="12.75" customHeight="1">
      <c r="A192" s="415" t="s">
        <v>206</v>
      </c>
      <c r="B192" s="415" t="s">
        <v>425</v>
      </c>
      <c r="C192" s="415" t="s">
        <v>795</v>
      </c>
      <c r="D192" s="415" t="s">
        <v>424</v>
      </c>
      <c r="E192" s="416">
        <v>0</v>
      </c>
      <c r="F192" s="416">
        <v>0</v>
      </c>
      <c r="G192" s="417">
        <v>7350</v>
      </c>
      <c r="H192" s="418">
        <v>0</v>
      </c>
      <c r="I192" s="419">
        <v>0</v>
      </c>
      <c r="J192" s="419">
        <v>0</v>
      </c>
      <c r="K192" s="419">
        <v>0</v>
      </c>
      <c r="L192" s="419">
        <v>0</v>
      </c>
      <c r="M192" s="420">
        <v>0</v>
      </c>
      <c r="N192" s="416">
        <v>0</v>
      </c>
    </row>
    <row r="193" spans="1:14" ht="12.75" customHeight="1">
      <c r="A193" s="415" t="s">
        <v>206</v>
      </c>
      <c r="B193" s="415" t="s">
        <v>425</v>
      </c>
      <c r="C193" s="415" t="s">
        <v>796</v>
      </c>
      <c r="D193" s="415" t="s">
        <v>424</v>
      </c>
      <c r="E193" s="416">
        <v>57221.58</v>
      </c>
      <c r="F193" s="416">
        <v>5559.72</v>
      </c>
      <c r="G193" s="417">
        <v>16238.75</v>
      </c>
      <c r="H193" s="418">
        <v>0</v>
      </c>
      <c r="I193" s="419">
        <v>0</v>
      </c>
      <c r="J193" s="419">
        <v>0</v>
      </c>
      <c r="K193" s="419">
        <v>0</v>
      </c>
      <c r="L193" s="419">
        <v>0</v>
      </c>
      <c r="M193" s="420">
        <v>0</v>
      </c>
      <c r="N193" s="416">
        <v>0</v>
      </c>
    </row>
    <row r="194" spans="1:14" ht="12.75" customHeight="1">
      <c r="A194" s="415" t="s">
        <v>206</v>
      </c>
      <c r="B194" s="415" t="s">
        <v>425</v>
      </c>
      <c r="C194" s="415" t="s">
        <v>797</v>
      </c>
      <c r="D194" s="415" t="s">
        <v>424</v>
      </c>
      <c r="E194" s="416">
        <v>93770.52</v>
      </c>
      <c r="F194" s="416">
        <v>9623.7800000000007</v>
      </c>
      <c r="G194" s="417">
        <v>0</v>
      </c>
      <c r="H194" s="418">
        <v>0</v>
      </c>
      <c r="I194" s="419">
        <v>0</v>
      </c>
      <c r="J194" s="419">
        <v>0</v>
      </c>
      <c r="K194" s="419">
        <v>0</v>
      </c>
      <c r="L194" s="419">
        <v>0</v>
      </c>
      <c r="M194" s="420">
        <v>0</v>
      </c>
      <c r="N194" s="416">
        <v>0</v>
      </c>
    </row>
    <row r="195" spans="1:14" ht="12.75" customHeight="1">
      <c r="A195" s="421"/>
      <c r="B195" s="421"/>
      <c r="C195" s="421"/>
      <c r="D195" s="421" t="s">
        <v>870</v>
      </c>
      <c r="E195" s="422">
        <v>422336.37</v>
      </c>
      <c r="F195" s="422">
        <v>186348.64</v>
      </c>
      <c r="G195" s="423">
        <v>167744.32999999999</v>
      </c>
      <c r="H195" s="424">
        <v>354199</v>
      </c>
      <c r="I195" s="425">
        <v>0</v>
      </c>
      <c r="J195" s="425">
        <v>0</v>
      </c>
      <c r="K195" s="425">
        <v>0</v>
      </c>
      <c r="L195" s="425">
        <v>0</v>
      </c>
      <c r="M195" s="426">
        <v>0</v>
      </c>
      <c r="N195" s="422">
        <v>0</v>
      </c>
    </row>
    <row r="196" spans="1:14" ht="12.75" customHeight="1">
      <c r="A196" s="415" t="s">
        <v>206</v>
      </c>
      <c r="B196" s="415" t="s">
        <v>427</v>
      </c>
      <c r="C196" s="415" t="s">
        <v>748</v>
      </c>
      <c r="D196" s="415" t="s">
        <v>426</v>
      </c>
      <c r="E196" s="416">
        <v>48875</v>
      </c>
      <c r="F196" s="416">
        <v>111065</v>
      </c>
      <c r="G196" s="417">
        <v>66310</v>
      </c>
      <c r="H196" s="418">
        <v>0</v>
      </c>
      <c r="I196" s="419">
        <v>0</v>
      </c>
      <c r="J196" s="419">
        <v>0</v>
      </c>
      <c r="K196" s="419">
        <v>0</v>
      </c>
      <c r="L196" s="419">
        <v>0</v>
      </c>
      <c r="M196" s="420">
        <v>0</v>
      </c>
      <c r="N196" s="416">
        <v>0</v>
      </c>
    </row>
    <row r="197" spans="1:14" ht="12.75" customHeight="1">
      <c r="A197" s="415" t="s">
        <v>206</v>
      </c>
      <c r="B197" s="415" t="s">
        <v>427</v>
      </c>
      <c r="C197" s="415" t="s">
        <v>31</v>
      </c>
      <c r="D197" s="415" t="s">
        <v>426</v>
      </c>
      <c r="E197" s="416">
        <v>16350</v>
      </c>
      <c r="F197" s="416">
        <v>0</v>
      </c>
      <c r="G197" s="417">
        <v>22625</v>
      </c>
      <c r="H197" s="418">
        <v>50000</v>
      </c>
      <c r="I197" s="419">
        <v>0</v>
      </c>
      <c r="J197" s="419">
        <v>0</v>
      </c>
      <c r="K197" s="419">
        <v>0</v>
      </c>
      <c r="L197" s="419">
        <v>0</v>
      </c>
      <c r="M197" s="420">
        <v>0</v>
      </c>
      <c r="N197" s="416">
        <v>0</v>
      </c>
    </row>
    <row r="198" spans="1:14" ht="12.75" customHeight="1">
      <c r="A198" s="421"/>
      <c r="B198" s="421"/>
      <c r="C198" s="421"/>
      <c r="D198" s="421" t="s">
        <v>871</v>
      </c>
      <c r="E198" s="422">
        <v>65225</v>
      </c>
      <c r="F198" s="422">
        <v>111065</v>
      </c>
      <c r="G198" s="423">
        <v>88935</v>
      </c>
      <c r="H198" s="424">
        <v>50000</v>
      </c>
      <c r="I198" s="425">
        <v>0</v>
      </c>
      <c r="J198" s="425">
        <v>0</v>
      </c>
      <c r="K198" s="425">
        <v>0</v>
      </c>
      <c r="L198" s="425">
        <v>0</v>
      </c>
      <c r="M198" s="426">
        <v>0</v>
      </c>
      <c r="N198" s="422">
        <v>0</v>
      </c>
    </row>
    <row r="199" spans="1:14" ht="12.75" customHeight="1">
      <c r="A199" s="415" t="s">
        <v>206</v>
      </c>
      <c r="B199" s="415" t="s">
        <v>429</v>
      </c>
      <c r="C199" s="415" t="s">
        <v>748</v>
      </c>
      <c r="D199" s="415" t="s">
        <v>428</v>
      </c>
      <c r="E199" s="416">
        <v>78875.22</v>
      </c>
      <c r="F199" s="416">
        <v>0</v>
      </c>
      <c r="G199" s="417">
        <v>22929</v>
      </c>
      <c r="H199" s="418">
        <v>0</v>
      </c>
      <c r="I199" s="419">
        <v>0</v>
      </c>
      <c r="J199" s="419">
        <v>0</v>
      </c>
      <c r="K199" s="419">
        <v>0</v>
      </c>
      <c r="L199" s="419">
        <v>0</v>
      </c>
      <c r="M199" s="420">
        <v>0</v>
      </c>
      <c r="N199" s="416">
        <v>0</v>
      </c>
    </row>
    <row r="200" spans="1:14" ht="12.75" customHeight="1">
      <c r="A200" s="415" t="s">
        <v>206</v>
      </c>
      <c r="B200" s="415" t="s">
        <v>429</v>
      </c>
      <c r="C200" s="415" t="s">
        <v>31</v>
      </c>
      <c r="D200" s="415" t="s">
        <v>428</v>
      </c>
      <c r="E200" s="416">
        <v>15187.47</v>
      </c>
      <c r="F200" s="416">
        <v>79482.039999999994</v>
      </c>
      <c r="G200" s="417">
        <v>80978.11</v>
      </c>
      <c r="H200" s="418">
        <v>66139</v>
      </c>
      <c r="I200" s="419">
        <v>0</v>
      </c>
      <c r="J200" s="419">
        <v>0</v>
      </c>
      <c r="K200" s="419">
        <v>0</v>
      </c>
      <c r="L200" s="419">
        <v>0</v>
      </c>
      <c r="M200" s="420">
        <v>0</v>
      </c>
      <c r="N200" s="416">
        <v>0</v>
      </c>
    </row>
    <row r="201" spans="1:14" ht="12.75" customHeight="1">
      <c r="A201" s="415" t="s">
        <v>206</v>
      </c>
      <c r="B201" s="415" t="s">
        <v>429</v>
      </c>
      <c r="C201" s="415" t="s">
        <v>778</v>
      </c>
      <c r="D201" s="415" t="s">
        <v>428</v>
      </c>
      <c r="E201" s="416">
        <v>0</v>
      </c>
      <c r="F201" s="416">
        <v>132.56</v>
      </c>
      <c r="G201" s="417">
        <v>0</v>
      </c>
      <c r="H201" s="418">
        <v>0</v>
      </c>
      <c r="I201" s="419">
        <v>0</v>
      </c>
      <c r="J201" s="419">
        <v>0</v>
      </c>
      <c r="K201" s="419">
        <v>0</v>
      </c>
      <c r="L201" s="419">
        <v>0</v>
      </c>
      <c r="M201" s="420">
        <v>0</v>
      </c>
      <c r="N201" s="416">
        <v>0</v>
      </c>
    </row>
    <row r="202" spans="1:14" ht="12.75" customHeight="1">
      <c r="A202" s="415" t="s">
        <v>206</v>
      </c>
      <c r="B202" s="415" t="s">
        <v>429</v>
      </c>
      <c r="C202" s="415" t="s">
        <v>792</v>
      </c>
      <c r="D202" s="415" t="s">
        <v>428</v>
      </c>
      <c r="E202" s="416">
        <v>0</v>
      </c>
      <c r="F202" s="416">
        <v>11.34</v>
      </c>
      <c r="G202" s="417">
        <v>0</v>
      </c>
      <c r="H202" s="418">
        <v>0</v>
      </c>
      <c r="I202" s="419">
        <v>0</v>
      </c>
      <c r="J202" s="419">
        <v>0</v>
      </c>
      <c r="K202" s="419">
        <v>0</v>
      </c>
      <c r="L202" s="419">
        <v>0</v>
      </c>
      <c r="M202" s="420">
        <v>0</v>
      </c>
      <c r="N202" s="416">
        <v>0</v>
      </c>
    </row>
    <row r="203" spans="1:14" ht="12.75" customHeight="1">
      <c r="A203" s="421"/>
      <c r="B203" s="421"/>
      <c r="C203" s="421"/>
      <c r="D203" s="421" t="s">
        <v>872</v>
      </c>
      <c r="E203" s="422">
        <v>94062.69</v>
      </c>
      <c r="F203" s="422">
        <v>79625.94</v>
      </c>
      <c r="G203" s="423">
        <v>103907.11</v>
      </c>
      <c r="H203" s="424">
        <v>66139</v>
      </c>
      <c r="I203" s="425">
        <v>0</v>
      </c>
      <c r="J203" s="425">
        <v>0</v>
      </c>
      <c r="K203" s="425">
        <v>0</v>
      </c>
      <c r="L203" s="425">
        <v>0</v>
      </c>
      <c r="M203" s="426">
        <v>0</v>
      </c>
      <c r="N203" s="422">
        <v>0</v>
      </c>
    </row>
    <row r="204" spans="1:14" ht="12.75" customHeight="1">
      <c r="A204" s="415" t="s">
        <v>206</v>
      </c>
      <c r="B204" s="415" t="s">
        <v>523</v>
      </c>
      <c r="C204" s="415" t="s">
        <v>31</v>
      </c>
      <c r="D204" s="415" t="s">
        <v>522</v>
      </c>
      <c r="E204" s="416">
        <v>0</v>
      </c>
      <c r="F204" s="416">
        <v>0</v>
      </c>
      <c r="G204" s="417">
        <v>5395</v>
      </c>
      <c r="H204" s="418">
        <v>0</v>
      </c>
      <c r="I204" s="419">
        <v>0</v>
      </c>
      <c r="J204" s="419">
        <v>0</v>
      </c>
      <c r="K204" s="419">
        <v>0</v>
      </c>
      <c r="L204" s="419">
        <v>0</v>
      </c>
      <c r="M204" s="420">
        <v>0</v>
      </c>
      <c r="N204" s="416">
        <v>0</v>
      </c>
    </row>
    <row r="205" spans="1:14" ht="12.75" customHeight="1">
      <c r="A205" s="421"/>
      <c r="B205" s="421"/>
      <c r="C205" s="421"/>
      <c r="D205" s="421" t="s">
        <v>873</v>
      </c>
      <c r="E205" s="422">
        <v>0</v>
      </c>
      <c r="F205" s="422">
        <v>0</v>
      </c>
      <c r="G205" s="423">
        <v>5395</v>
      </c>
      <c r="H205" s="424">
        <v>0</v>
      </c>
      <c r="I205" s="425">
        <v>0</v>
      </c>
      <c r="J205" s="425">
        <v>0</v>
      </c>
      <c r="K205" s="425">
        <v>0</v>
      </c>
      <c r="L205" s="425">
        <v>0</v>
      </c>
      <c r="M205" s="426">
        <v>0</v>
      </c>
      <c r="N205" s="422">
        <v>0</v>
      </c>
    </row>
    <row r="206" spans="1:14" ht="12.75" customHeight="1">
      <c r="A206" s="415" t="s">
        <v>206</v>
      </c>
      <c r="B206" s="415" t="s">
        <v>527</v>
      </c>
      <c r="C206" s="415" t="s">
        <v>31</v>
      </c>
      <c r="D206" s="415" t="s">
        <v>526</v>
      </c>
      <c r="E206" s="416">
        <v>0</v>
      </c>
      <c r="F206" s="416">
        <v>0</v>
      </c>
      <c r="G206" s="417">
        <v>783.4</v>
      </c>
      <c r="H206" s="418">
        <v>0</v>
      </c>
      <c r="I206" s="419">
        <v>0</v>
      </c>
      <c r="J206" s="419">
        <v>0</v>
      </c>
      <c r="K206" s="419">
        <v>0</v>
      </c>
      <c r="L206" s="419">
        <v>0</v>
      </c>
      <c r="M206" s="420">
        <v>0</v>
      </c>
      <c r="N206" s="416">
        <v>0</v>
      </c>
    </row>
    <row r="207" spans="1:14" ht="12.75" customHeight="1">
      <c r="A207" s="421"/>
      <c r="B207" s="421"/>
      <c r="C207" s="421"/>
      <c r="D207" s="421" t="s">
        <v>874</v>
      </c>
      <c r="E207" s="422">
        <v>0</v>
      </c>
      <c r="F207" s="422">
        <v>0</v>
      </c>
      <c r="G207" s="423">
        <v>783.4</v>
      </c>
      <c r="H207" s="424">
        <v>0</v>
      </c>
      <c r="I207" s="425">
        <v>0</v>
      </c>
      <c r="J207" s="425">
        <v>0</v>
      </c>
      <c r="K207" s="425">
        <v>0</v>
      </c>
      <c r="L207" s="425">
        <v>0</v>
      </c>
      <c r="M207" s="426">
        <v>0</v>
      </c>
      <c r="N207" s="422">
        <v>0</v>
      </c>
    </row>
    <row r="208" spans="1:14" ht="12.75" customHeight="1">
      <c r="A208" s="415" t="s">
        <v>206</v>
      </c>
      <c r="B208" s="415" t="s">
        <v>431</v>
      </c>
      <c r="C208" s="415" t="s">
        <v>748</v>
      </c>
      <c r="D208" s="415" t="s">
        <v>430</v>
      </c>
      <c r="E208" s="416">
        <v>59069.78</v>
      </c>
      <c r="F208" s="416">
        <v>24357.200000000001</v>
      </c>
      <c r="G208" s="417">
        <v>0</v>
      </c>
      <c r="H208" s="418">
        <v>0</v>
      </c>
      <c r="I208" s="419">
        <v>0</v>
      </c>
      <c r="J208" s="419">
        <v>0</v>
      </c>
      <c r="K208" s="419">
        <v>0</v>
      </c>
      <c r="L208" s="419">
        <v>0</v>
      </c>
      <c r="M208" s="420">
        <v>0</v>
      </c>
      <c r="N208" s="416">
        <v>0</v>
      </c>
    </row>
    <row r="209" spans="1:14" ht="12.75" customHeight="1">
      <c r="A209" s="415" t="s">
        <v>206</v>
      </c>
      <c r="B209" s="415" t="s">
        <v>431</v>
      </c>
      <c r="C209" s="415" t="s">
        <v>31</v>
      </c>
      <c r="D209" s="415" t="s">
        <v>430</v>
      </c>
      <c r="E209" s="416">
        <v>0</v>
      </c>
      <c r="F209" s="416">
        <v>80277.83</v>
      </c>
      <c r="G209" s="417">
        <v>14028.43</v>
      </c>
      <c r="H209" s="418">
        <v>14864</v>
      </c>
      <c r="I209" s="419">
        <v>0</v>
      </c>
      <c r="J209" s="419">
        <v>0</v>
      </c>
      <c r="K209" s="419">
        <v>0</v>
      </c>
      <c r="L209" s="419">
        <v>0</v>
      </c>
      <c r="M209" s="420">
        <v>0</v>
      </c>
      <c r="N209" s="416">
        <v>0</v>
      </c>
    </row>
    <row r="210" spans="1:14" ht="12.75" customHeight="1">
      <c r="A210" s="421"/>
      <c r="B210" s="421"/>
      <c r="C210" s="421"/>
      <c r="D210" s="421" t="s">
        <v>875</v>
      </c>
      <c r="E210" s="422">
        <v>59069.78</v>
      </c>
      <c r="F210" s="422">
        <v>104635.03</v>
      </c>
      <c r="G210" s="423">
        <v>14028.43</v>
      </c>
      <c r="H210" s="424">
        <v>14864</v>
      </c>
      <c r="I210" s="425">
        <v>0</v>
      </c>
      <c r="J210" s="425">
        <v>0</v>
      </c>
      <c r="K210" s="425">
        <v>0</v>
      </c>
      <c r="L210" s="425">
        <v>0</v>
      </c>
      <c r="M210" s="426">
        <v>0</v>
      </c>
      <c r="N210" s="422">
        <v>0</v>
      </c>
    </row>
    <row r="211" spans="1:14" ht="12.75" customHeight="1">
      <c r="A211" s="415" t="s">
        <v>206</v>
      </c>
      <c r="B211" s="415" t="s">
        <v>433</v>
      </c>
      <c r="C211" s="415" t="s">
        <v>31</v>
      </c>
      <c r="D211" s="415" t="s">
        <v>432</v>
      </c>
      <c r="E211" s="416">
        <v>0</v>
      </c>
      <c r="F211" s="416">
        <v>0</v>
      </c>
      <c r="G211" s="417">
        <v>7125</v>
      </c>
      <c r="H211" s="418">
        <v>20375</v>
      </c>
      <c r="I211" s="419">
        <v>0</v>
      </c>
      <c r="J211" s="419">
        <v>0</v>
      </c>
      <c r="K211" s="419">
        <v>0</v>
      </c>
      <c r="L211" s="419">
        <v>0</v>
      </c>
      <c r="M211" s="420">
        <v>0</v>
      </c>
      <c r="N211" s="416">
        <v>0</v>
      </c>
    </row>
    <row r="212" spans="1:14" ht="12.75" customHeight="1">
      <c r="A212" s="421"/>
      <c r="B212" s="421"/>
      <c r="C212" s="421"/>
      <c r="D212" s="421" t="s">
        <v>876</v>
      </c>
      <c r="E212" s="422">
        <v>0</v>
      </c>
      <c r="F212" s="422">
        <v>0</v>
      </c>
      <c r="G212" s="423">
        <v>7125</v>
      </c>
      <c r="H212" s="424">
        <v>20375</v>
      </c>
      <c r="I212" s="425">
        <v>0</v>
      </c>
      <c r="J212" s="425">
        <v>0</v>
      </c>
      <c r="K212" s="425">
        <v>0</v>
      </c>
      <c r="L212" s="425">
        <v>0</v>
      </c>
      <c r="M212" s="426">
        <v>0</v>
      </c>
      <c r="N212" s="422">
        <v>0</v>
      </c>
    </row>
    <row r="213" spans="1:14" ht="12.75" customHeight="1">
      <c r="A213" s="415" t="s">
        <v>206</v>
      </c>
      <c r="B213" s="415" t="s">
        <v>435</v>
      </c>
      <c r="C213" s="415" t="s">
        <v>31</v>
      </c>
      <c r="D213" s="415" t="s">
        <v>434</v>
      </c>
      <c r="E213" s="416">
        <v>0</v>
      </c>
      <c r="F213" s="416">
        <v>5580.5</v>
      </c>
      <c r="G213" s="417">
        <v>0</v>
      </c>
      <c r="H213" s="418">
        <v>4930</v>
      </c>
      <c r="I213" s="419">
        <v>0</v>
      </c>
      <c r="J213" s="419">
        <v>0</v>
      </c>
      <c r="K213" s="419">
        <v>0</v>
      </c>
      <c r="L213" s="419">
        <v>0</v>
      </c>
      <c r="M213" s="420">
        <v>0</v>
      </c>
      <c r="N213" s="416">
        <v>0</v>
      </c>
    </row>
    <row r="214" spans="1:14" ht="12.75" customHeight="1">
      <c r="A214" s="421"/>
      <c r="B214" s="421"/>
      <c r="C214" s="421"/>
      <c r="D214" s="421" t="s">
        <v>877</v>
      </c>
      <c r="E214" s="422">
        <v>0</v>
      </c>
      <c r="F214" s="422">
        <v>5580.5</v>
      </c>
      <c r="G214" s="423">
        <v>0</v>
      </c>
      <c r="H214" s="424">
        <v>4930</v>
      </c>
      <c r="I214" s="425">
        <v>0</v>
      </c>
      <c r="J214" s="425">
        <v>0</v>
      </c>
      <c r="K214" s="425">
        <v>0</v>
      </c>
      <c r="L214" s="425">
        <v>0</v>
      </c>
      <c r="M214" s="426">
        <v>0</v>
      </c>
      <c r="N214" s="422">
        <v>0</v>
      </c>
    </row>
    <row r="215" spans="1:14" ht="12.75" customHeight="1">
      <c r="A215" s="415" t="s">
        <v>206</v>
      </c>
      <c r="B215" s="415" t="s">
        <v>529</v>
      </c>
      <c r="C215" s="415" t="s">
        <v>748</v>
      </c>
      <c r="D215" s="415" t="s">
        <v>528</v>
      </c>
      <c r="E215" s="416">
        <v>240</v>
      </c>
      <c r="F215" s="416">
        <v>0</v>
      </c>
      <c r="G215" s="417">
        <v>0</v>
      </c>
      <c r="H215" s="418">
        <v>0</v>
      </c>
      <c r="I215" s="419">
        <v>0</v>
      </c>
      <c r="J215" s="419">
        <v>0</v>
      </c>
      <c r="K215" s="419">
        <v>0</v>
      </c>
      <c r="L215" s="419">
        <v>0</v>
      </c>
      <c r="M215" s="420">
        <v>0</v>
      </c>
      <c r="N215" s="416">
        <v>0</v>
      </c>
    </row>
    <row r="216" spans="1:14" ht="12.75" customHeight="1">
      <c r="A216" s="415" t="s">
        <v>206</v>
      </c>
      <c r="B216" s="415" t="s">
        <v>529</v>
      </c>
      <c r="C216" s="415" t="s">
        <v>31</v>
      </c>
      <c r="D216" s="415" t="s">
        <v>528</v>
      </c>
      <c r="E216" s="416">
        <v>0</v>
      </c>
      <c r="F216" s="416">
        <v>328.1</v>
      </c>
      <c r="G216" s="417">
        <v>125.98</v>
      </c>
      <c r="H216" s="418">
        <v>0</v>
      </c>
      <c r="I216" s="419">
        <v>0</v>
      </c>
      <c r="J216" s="419">
        <v>0</v>
      </c>
      <c r="K216" s="419">
        <v>0</v>
      </c>
      <c r="L216" s="419">
        <v>0</v>
      </c>
      <c r="M216" s="420">
        <v>0</v>
      </c>
      <c r="N216" s="416">
        <v>0</v>
      </c>
    </row>
    <row r="217" spans="1:14" ht="12.75" customHeight="1">
      <c r="A217" s="421"/>
      <c r="B217" s="421"/>
      <c r="C217" s="421"/>
      <c r="D217" s="421" t="s">
        <v>878</v>
      </c>
      <c r="E217" s="422">
        <v>240</v>
      </c>
      <c r="F217" s="422">
        <v>328.1</v>
      </c>
      <c r="G217" s="423">
        <v>125.98</v>
      </c>
      <c r="H217" s="424">
        <v>0</v>
      </c>
      <c r="I217" s="425">
        <v>0</v>
      </c>
      <c r="J217" s="425">
        <v>0</v>
      </c>
      <c r="K217" s="425">
        <v>0</v>
      </c>
      <c r="L217" s="425">
        <v>0</v>
      </c>
      <c r="M217" s="426">
        <v>0</v>
      </c>
      <c r="N217" s="422">
        <v>0</v>
      </c>
    </row>
    <row r="218" spans="1:14" ht="12.75" customHeight="1">
      <c r="A218" s="415" t="s">
        <v>206</v>
      </c>
      <c r="B218" s="415" t="s">
        <v>437</v>
      </c>
      <c r="C218" s="415" t="s">
        <v>31</v>
      </c>
      <c r="D218" s="415" t="s">
        <v>436</v>
      </c>
      <c r="E218" s="416">
        <v>0</v>
      </c>
      <c r="F218" s="416">
        <v>5667.25</v>
      </c>
      <c r="G218" s="417">
        <v>12222.05</v>
      </c>
      <c r="H218" s="418">
        <v>1592</v>
      </c>
      <c r="I218" s="419">
        <v>0</v>
      </c>
      <c r="J218" s="419">
        <v>0</v>
      </c>
      <c r="K218" s="419">
        <v>0</v>
      </c>
      <c r="L218" s="419">
        <v>0</v>
      </c>
      <c r="M218" s="420">
        <v>0</v>
      </c>
      <c r="N218" s="416">
        <v>0</v>
      </c>
    </row>
    <row r="219" spans="1:14" ht="12.75" customHeight="1">
      <c r="A219" s="421"/>
      <c r="B219" s="421"/>
      <c r="C219" s="421"/>
      <c r="D219" s="421" t="s">
        <v>879</v>
      </c>
      <c r="E219" s="422">
        <v>0</v>
      </c>
      <c r="F219" s="422">
        <v>5667.25</v>
      </c>
      <c r="G219" s="423">
        <v>12222.05</v>
      </c>
      <c r="H219" s="424">
        <v>1592</v>
      </c>
      <c r="I219" s="425">
        <v>0</v>
      </c>
      <c r="J219" s="425">
        <v>0</v>
      </c>
      <c r="K219" s="425">
        <v>0</v>
      </c>
      <c r="L219" s="425">
        <v>0</v>
      </c>
      <c r="M219" s="426">
        <v>0</v>
      </c>
      <c r="N219" s="422">
        <v>0</v>
      </c>
    </row>
    <row r="220" spans="1:14" ht="12.75" customHeight="1">
      <c r="A220" s="415" t="s">
        <v>206</v>
      </c>
      <c r="B220" s="415" t="s">
        <v>751</v>
      </c>
      <c r="C220" s="415" t="s">
        <v>748</v>
      </c>
      <c r="D220" s="415" t="s">
        <v>752</v>
      </c>
      <c r="E220" s="416">
        <v>1020</v>
      </c>
      <c r="F220" s="416">
        <v>0</v>
      </c>
      <c r="G220" s="417">
        <v>0</v>
      </c>
      <c r="H220" s="418">
        <v>0</v>
      </c>
      <c r="I220" s="419">
        <v>0</v>
      </c>
      <c r="J220" s="419">
        <v>0</v>
      </c>
      <c r="K220" s="419">
        <v>0</v>
      </c>
      <c r="L220" s="419">
        <v>0</v>
      </c>
      <c r="M220" s="420">
        <v>0</v>
      </c>
      <c r="N220" s="416">
        <v>0</v>
      </c>
    </row>
    <row r="221" spans="1:14" ht="12.75" customHeight="1">
      <c r="A221" s="415" t="s">
        <v>206</v>
      </c>
      <c r="B221" s="415" t="s">
        <v>751</v>
      </c>
      <c r="C221" s="415" t="s">
        <v>31</v>
      </c>
      <c r="D221" s="415" t="s">
        <v>752</v>
      </c>
      <c r="E221" s="416">
        <v>0</v>
      </c>
      <c r="F221" s="416">
        <v>0</v>
      </c>
      <c r="G221" s="417">
        <v>0</v>
      </c>
      <c r="H221" s="418">
        <v>0</v>
      </c>
      <c r="I221" s="419">
        <v>0</v>
      </c>
      <c r="J221" s="419">
        <v>0</v>
      </c>
      <c r="K221" s="419">
        <v>0</v>
      </c>
      <c r="L221" s="419">
        <v>0</v>
      </c>
      <c r="M221" s="420">
        <v>0</v>
      </c>
      <c r="N221" s="416">
        <v>0</v>
      </c>
    </row>
    <row r="222" spans="1:14" ht="12.75" customHeight="1">
      <c r="A222" s="421"/>
      <c r="B222" s="421"/>
      <c r="C222" s="421"/>
      <c r="D222" s="421" t="s">
        <v>880</v>
      </c>
      <c r="E222" s="422">
        <v>1020</v>
      </c>
      <c r="F222" s="422">
        <v>0</v>
      </c>
      <c r="G222" s="423">
        <v>0</v>
      </c>
      <c r="H222" s="424">
        <v>0</v>
      </c>
      <c r="I222" s="425">
        <v>0</v>
      </c>
      <c r="J222" s="425">
        <v>0</v>
      </c>
      <c r="K222" s="425">
        <v>0</v>
      </c>
      <c r="L222" s="425">
        <v>0</v>
      </c>
      <c r="M222" s="426">
        <v>0</v>
      </c>
      <c r="N222" s="422">
        <v>0</v>
      </c>
    </row>
    <row r="223" spans="1:14" ht="12.75" customHeight="1">
      <c r="A223" s="415" t="s">
        <v>206</v>
      </c>
      <c r="B223" s="415" t="s">
        <v>439</v>
      </c>
      <c r="C223" s="415" t="s">
        <v>31</v>
      </c>
      <c r="D223" s="415" t="s">
        <v>438</v>
      </c>
      <c r="E223" s="416">
        <v>0</v>
      </c>
      <c r="F223" s="416">
        <v>3376.09</v>
      </c>
      <c r="G223" s="417">
        <v>1995</v>
      </c>
      <c r="H223" s="418">
        <v>6035</v>
      </c>
      <c r="I223" s="419">
        <v>0</v>
      </c>
      <c r="J223" s="419">
        <v>0</v>
      </c>
      <c r="K223" s="419">
        <v>0</v>
      </c>
      <c r="L223" s="419">
        <v>0</v>
      </c>
      <c r="M223" s="420">
        <v>0</v>
      </c>
      <c r="N223" s="416">
        <v>0</v>
      </c>
    </row>
    <row r="224" spans="1:14" ht="12.75" customHeight="1">
      <c r="A224" s="421"/>
      <c r="B224" s="421"/>
      <c r="C224" s="421"/>
      <c r="D224" s="421" t="s">
        <v>881</v>
      </c>
      <c r="E224" s="422">
        <v>0</v>
      </c>
      <c r="F224" s="422">
        <v>3376.09</v>
      </c>
      <c r="G224" s="423">
        <v>1995</v>
      </c>
      <c r="H224" s="424">
        <v>6035</v>
      </c>
      <c r="I224" s="425">
        <v>0</v>
      </c>
      <c r="J224" s="425">
        <v>0</v>
      </c>
      <c r="K224" s="425">
        <v>0</v>
      </c>
      <c r="L224" s="425">
        <v>0</v>
      </c>
      <c r="M224" s="426">
        <v>0</v>
      </c>
      <c r="N224" s="422">
        <v>0</v>
      </c>
    </row>
    <row r="225" spans="1:14" ht="12.75" customHeight="1">
      <c r="A225" s="415" t="s">
        <v>206</v>
      </c>
      <c r="B225" s="415" t="s">
        <v>753</v>
      </c>
      <c r="C225" s="415" t="s">
        <v>748</v>
      </c>
      <c r="D225" s="415" t="s">
        <v>754</v>
      </c>
      <c r="E225" s="416">
        <v>934.9</v>
      </c>
      <c r="F225" s="416">
        <v>0</v>
      </c>
      <c r="G225" s="417">
        <v>0</v>
      </c>
      <c r="H225" s="418">
        <v>0</v>
      </c>
      <c r="I225" s="419">
        <v>0</v>
      </c>
      <c r="J225" s="419">
        <v>0</v>
      </c>
      <c r="K225" s="419">
        <v>0</v>
      </c>
      <c r="L225" s="419">
        <v>0</v>
      </c>
      <c r="M225" s="420">
        <v>0</v>
      </c>
      <c r="N225" s="416">
        <v>0</v>
      </c>
    </row>
    <row r="226" spans="1:14" ht="12.75" customHeight="1">
      <c r="A226" s="415" t="s">
        <v>206</v>
      </c>
      <c r="B226" s="415" t="s">
        <v>753</v>
      </c>
      <c r="C226" s="415" t="s">
        <v>31</v>
      </c>
      <c r="D226" s="415" t="s">
        <v>754</v>
      </c>
      <c r="E226" s="416">
        <v>0</v>
      </c>
      <c r="F226" s="416">
        <v>0</v>
      </c>
      <c r="G226" s="417">
        <v>0</v>
      </c>
      <c r="H226" s="418">
        <v>0</v>
      </c>
      <c r="I226" s="419">
        <v>0</v>
      </c>
      <c r="J226" s="419">
        <v>0</v>
      </c>
      <c r="K226" s="419">
        <v>0</v>
      </c>
      <c r="L226" s="419">
        <v>0</v>
      </c>
      <c r="M226" s="420">
        <v>0</v>
      </c>
      <c r="N226" s="416">
        <v>0</v>
      </c>
    </row>
    <row r="227" spans="1:14" ht="12.75" customHeight="1">
      <c r="A227" s="421"/>
      <c r="B227" s="421"/>
      <c r="C227" s="421"/>
      <c r="D227" s="421" t="s">
        <v>882</v>
      </c>
      <c r="E227" s="422">
        <v>934.9</v>
      </c>
      <c r="F227" s="422">
        <v>0</v>
      </c>
      <c r="G227" s="423">
        <v>0</v>
      </c>
      <c r="H227" s="424">
        <v>0</v>
      </c>
      <c r="I227" s="425">
        <v>0</v>
      </c>
      <c r="J227" s="425">
        <v>0</v>
      </c>
      <c r="K227" s="425">
        <v>0</v>
      </c>
      <c r="L227" s="425">
        <v>0</v>
      </c>
      <c r="M227" s="426">
        <v>0</v>
      </c>
      <c r="N227" s="422">
        <v>0</v>
      </c>
    </row>
    <row r="228" spans="1:14" ht="12.75" customHeight="1">
      <c r="A228" s="415" t="s">
        <v>206</v>
      </c>
      <c r="B228" s="415" t="s">
        <v>441</v>
      </c>
      <c r="C228" s="415" t="s">
        <v>748</v>
      </c>
      <c r="D228" s="415" t="s">
        <v>440</v>
      </c>
      <c r="E228" s="416">
        <v>113535.23</v>
      </c>
      <c r="F228" s="416">
        <v>100376.11</v>
      </c>
      <c r="G228" s="417">
        <v>0</v>
      </c>
      <c r="H228" s="418">
        <v>0</v>
      </c>
      <c r="I228" s="419">
        <v>0</v>
      </c>
      <c r="J228" s="419">
        <v>0</v>
      </c>
      <c r="K228" s="419">
        <v>0</v>
      </c>
      <c r="L228" s="419">
        <v>0</v>
      </c>
      <c r="M228" s="420">
        <v>0</v>
      </c>
      <c r="N228" s="416">
        <v>0</v>
      </c>
    </row>
    <row r="229" spans="1:14" ht="12.75" customHeight="1">
      <c r="A229" s="415" t="s">
        <v>206</v>
      </c>
      <c r="B229" s="415" t="s">
        <v>441</v>
      </c>
      <c r="C229" s="415" t="s">
        <v>31</v>
      </c>
      <c r="D229" s="415" t="s">
        <v>440</v>
      </c>
      <c r="E229" s="416">
        <v>0</v>
      </c>
      <c r="F229" s="416">
        <v>0</v>
      </c>
      <c r="G229" s="417">
        <v>218292.11</v>
      </c>
      <c r="H229" s="418">
        <v>293794</v>
      </c>
      <c r="I229" s="419">
        <v>0</v>
      </c>
      <c r="J229" s="419">
        <v>0</v>
      </c>
      <c r="K229" s="419">
        <v>0</v>
      </c>
      <c r="L229" s="419">
        <v>0</v>
      </c>
      <c r="M229" s="420">
        <v>0</v>
      </c>
      <c r="N229" s="416">
        <v>0</v>
      </c>
    </row>
    <row r="230" spans="1:14" ht="12.75" customHeight="1">
      <c r="A230" s="421"/>
      <c r="B230" s="421"/>
      <c r="C230" s="421"/>
      <c r="D230" s="421" t="s">
        <v>883</v>
      </c>
      <c r="E230" s="422">
        <v>113535.23</v>
      </c>
      <c r="F230" s="422">
        <v>100376.11</v>
      </c>
      <c r="G230" s="423">
        <v>218292.11</v>
      </c>
      <c r="H230" s="424">
        <v>293794</v>
      </c>
      <c r="I230" s="425">
        <v>0</v>
      </c>
      <c r="J230" s="425">
        <v>0</v>
      </c>
      <c r="K230" s="425">
        <v>0</v>
      </c>
      <c r="L230" s="425">
        <v>0</v>
      </c>
      <c r="M230" s="426">
        <v>0</v>
      </c>
      <c r="N230" s="422">
        <v>0</v>
      </c>
    </row>
    <row r="231" spans="1:14" ht="12.75" customHeight="1">
      <c r="A231" s="415" t="s">
        <v>206</v>
      </c>
      <c r="B231" s="415" t="s">
        <v>443</v>
      </c>
      <c r="C231" s="415" t="s">
        <v>748</v>
      </c>
      <c r="D231" s="415" t="s">
        <v>442</v>
      </c>
      <c r="E231" s="416">
        <v>17000</v>
      </c>
      <c r="F231" s="416">
        <v>0</v>
      </c>
      <c r="G231" s="417">
        <v>24457.01</v>
      </c>
      <c r="H231" s="418">
        <v>0</v>
      </c>
      <c r="I231" s="419">
        <v>0</v>
      </c>
      <c r="J231" s="419">
        <v>0</v>
      </c>
      <c r="K231" s="419">
        <v>0</v>
      </c>
      <c r="L231" s="419">
        <v>0</v>
      </c>
      <c r="M231" s="420">
        <v>0</v>
      </c>
      <c r="N231" s="416">
        <v>0</v>
      </c>
    </row>
    <row r="232" spans="1:14" ht="12.75" customHeight="1">
      <c r="A232" s="415" t="s">
        <v>206</v>
      </c>
      <c r="B232" s="415" t="s">
        <v>443</v>
      </c>
      <c r="C232" s="415" t="s">
        <v>31</v>
      </c>
      <c r="D232" s="415" t="s">
        <v>442</v>
      </c>
      <c r="E232" s="416">
        <v>0</v>
      </c>
      <c r="F232" s="416">
        <v>0</v>
      </c>
      <c r="G232" s="417">
        <v>0</v>
      </c>
      <c r="H232" s="418">
        <v>66000</v>
      </c>
      <c r="I232" s="419">
        <v>0</v>
      </c>
      <c r="J232" s="419">
        <v>0</v>
      </c>
      <c r="K232" s="419">
        <v>0</v>
      </c>
      <c r="L232" s="419">
        <v>0</v>
      </c>
      <c r="M232" s="420">
        <v>0</v>
      </c>
      <c r="N232" s="416">
        <v>0</v>
      </c>
    </row>
    <row r="233" spans="1:14" ht="12.75" customHeight="1">
      <c r="A233" s="421"/>
      <c r="B233" s="421"/>
      <c r="C233" s="421"/>
      <c r="D233" s="421" t="s">
        <v>884</v>
      </c>
      <c r="E233" s="422">
        <v>17000</v>
      </c>
      <c r="F233" s="422">
        <v>0</v>
      </c>
      <c r="G233" s="423">
        <v>24457.01</v>
      </c>
      <c r="H233" s="424">
        <v>66000</v>
      </c>
      <c r="I233" s="425">
        <v>0</v>
      </c>
      <c r="J233" s="425">
        <v>0</v>
      </c>
      <c r="K233" s="425">
        <v>0</v>
      </c>
      <c r="L233" s="425">
        <v>0</v>
      </c>
      <c r="M233" s="426">
        <v>0</v>
      </c>
      <c r="N233" s="422">
        <v>0</v>
      </c>
    </row>
    <row r="234" spans="1:14" ht="12.75" customHeight="1">
      <c r="A234" s="415" t="s">
        <v>206</v>
      </c>
      <c r="B234" s="415" t="s">
        <v>445</v>
      </c>
      <c r="C234" s="415" t="s">
        <v>748</v>
      </c>
      <c r="D234" s="415" t="s">
        <v>444</v>
      </c>
      <c r="E234" s="416">
        <v>167000</v>
      </c>
      <c r="F234" s="416">
        <v>0</v>
      </c>
      <c r="G234" s="417">
        <v>15000</v>
      </c>
      <c r="H234" s="418">
        <v>0</v>
      </c>
      <c r="I234" s="419">
        <v>0</v>
      </c>
      <c r="J234" s="419">
        <v>0</v>
      </c>
      <c r="K234" s="419">
        <v>0</v>
      </c>
      <c r="L234" s="419">
        <v>0</v>
      </c>
      <c r="M234" s="420">
        <v>0</v>
      </c>
      <c r="N234" s="416">
        <v>0</v>
      </c>
    </row>
    <row r="235" spans="1:14" ht="12.75" customHeight="1">
      <c r="A235" s="415" t="s">
        <v>206</v>
      </c>
      <c r="B235" s="415" t="s">
        <v>445</v>
      </c>
      <c r="C235" s="415" t="s">
        <v>31</v>
      </c>
      <c r="D235" s="415" t="s">
        <v>444</v>
      </c>
      <c r="E235" s="416">
        <v>0</v>
      </c>
      <c r="F235" s="416">
        <v>0</v>
      </c>
      <c r="G235" s="417">
        <v>24990</v>
      </c>
      <c r="H235" s="418">
        <v>28010</v>
      </c>
      <c r="I235" s="419">
        <v>0</v>
      </c>
      <c r="J235" s="419">
        <v>0</v>
      </c>
      <c r="K235" s="419">
        <v>0</v>
      </c>
      <c r="L235" s="419">
        <v>0</v>
      </c>
      <c r="M235" s="420">
        <v>0</v>
      </c>
      <c r="N235" s="416">
        <v>0</v>
      </c>
    </row>
    <row r="236" spans="1:14" ht="12.75" customHeight="1">
      <c r="A236" s="421"/>
      <c r="B236" s="421"/>
      <c r="C236" s="421"/>
      <c r="D236" s="421" t="s">
        <v>885</v>
      </c>
      <c r="E236" s="422">
        <v>167000</v>
      </c>
      <c r="F236" s="422">
        <v>0</v>
      </c>
      <c r="G236" s="423">
        <v>39990</v>
      </c>
      <c r="H236" s="424">
        <v>28010</v>
      </c>
      <c r="I236" s="425">
        <v>0</v>
      </c>
      <c r="J236" s="425">
        <v>0</v>
      </c>
      <c r="K236" s="425">
        <v>0</v>
      </c>
      <c r="L236" s="425">
        <v>0</v>
      </c>
      <c r="M236" s="426">
        <v>0</v>
      </c>
      <c r="N236" s="422">
        <v>0</v>
      </c>
    </row>
    <row r="237" spans="1:14" ht="12.75" customHeight="1">
      <c r="A237" s="415" t="s">
        <v>206</v>
      </c>
      <c r="B237" s="415" t="s">
        <v>447</v>
      </c>
      <c r="C237" s="415" t="s">
        <v>748</v>
      </c>
      <c r="D237" s="415" t="s">
        <v>446</v>
      </c>
      <c r="E237" s="416">
        <v>8940</v>
      </c>
      <c r="F237" s="416">
        <v>0</v>
      </c>
      <c r="G237" s="417">
        <v>0</v>
      </c>
      <c r="H237" s="418">
        <v>0</v>
      </c>
      <c r="I237" s="419">
        <v>0</v>
      </c>
      <c r="J237" s="419">
        <v>0</v>
      </c>
      <c r="K237" s="419">
        <v>0</v>
      </c>
      <c r="L237" s="419">
        <v>0</v>
      </c>
      <c r="M237" s="420">
        <v>0</v>
      </c>
      <c r="N237" s="416">
        <v>0</v>
      </c>
    </row>
    <row r="238" spans="1:14" ht="12.75" customHeight="1">
      <c r="A238" s="415" t="s">
        <v>206</v>
      </c>
      <c r="B238" s="415" t="s">
        <v>447</v>
      </c>
      <c r="C238" s="415" t="s">
        <v>31</v>
      </c>
      <c r="D238" s="415" t="s">
        <v>446</v>
      </c>
      <c r="E238" s="416">
        <v>0</v>
      </c>
      <c r="F238" s="416">
        <v>0</v>
      </c>
      <c r="G238" s="417">
        <v>2000</v>
      </c>
      <c r="H238" s="418">
        <v>4500</v>
      </c>
      <c r="I238" s="419">
        <v>0</v>
      </c>
      <c r="J238" s="419">
        <v>0</v>
      </c>
      <c r="K238" s="419">
        <v>0</v>
      </c>
      <c r="L238" s="419">
        <v>0</v>
      </c>
      <c r="M238" s="420">
        <v>0</v>
      </c>
      <c r="N238" s="416">
        <v>0</v>
      </c>
    </row>
    <row r="239" spans="1:14" ht="12.75" customHeight="1">
      <c r="A239" s="421"/>
      <c r="B239" s="421"/>
      <c r="C239" s="421"/>
      <c r="D239" s="421" t="s">
        <v>886</v>
      </c>
      <c r="E239" s="422">
        <v>8940</v>
      </c>
      <c r="F239" s="422">
        <v>0</v>
      </c>
      <c r="G239" s="423">
        <v>2000</v>
      </c>
      <c r="H239" s="424">
        <v>4500</v>
      </c>
      <c r="I239" s="425">
        <v>0</v>
      </c>
      <c r="J239" s="425">
        <v>0</v>
      </c>
      <c r="K239" s="425">
        <v>0</v>
      </c>
      <c r="L239" s="425">
        <v>0</v>
      </c>
      <c r="M239" s="426">
        <v>0</v>
      </c>
      <c r="N239" s="422">
        <v>0</v>
      </c>
    </row>
    <row r="240" spans="1:14" ht="12.75" customHeight="1">
      <c r="A240" s="415" t="s">
        <v>206</v>
      </c>
      <c r="B240" s="415" t="s">
        <v>449</v>
      </c>
      <c r="C240" s="415" t="s">
        <v>746</v>
      </c>
      <c r="D240" s="415" t="s">
        <v>448</v>
      </c>
      <c r="E240" s="416">
        <v>62155.01</v>
      </c>
      <c r="F240" s="416">
        <v>0</v>
      </c>
      <c r="G240" s="417">
        <v>0</v>
      </c>
      <c r="H240" s="418">
        <v>0</v>
      </c>
      <c r="I240" s="419">
        <v>0</v>
      </c>
      <c r="J240" s="419">
        <v>0</v>
      </c>
      <c r="K240" s="419">
        <v>0</v>
      </c>
      <c r="L240" s="419">
        <v>0</v>
      </c>
      <c r="M240" s="420">
        <v>0</v>
      </c>
      <c r="N240" s="416">
        <v>0</v>
      </c>
    </row>
    <row r="241" spans="1:14" ht="12.75" customHeight="1">
      <c r="A241" s="415" t="s">
        <v>206</v>
      </c>
      <c r="B241" s="415" t="s">
        <v>449</v>
      </c>
      <c r="C241" s="415" t="s">
        <v>748</v>
      </c>
      <c r="D241" s="415" t="s">
        <v>448</v>
      </c>
      <c r="E241" s="416">
        <v>18336.240000000002</v>
      </c>
      <c r="F241" s="416">
        <v>20900</v>
      </c>
      <c r="G241" s="417">
        <v>8085.83</v>
      </c>
      <c r="H241" s="418">
        <v>0</v>
      </c>
      <c r="I241" s="419">
        <v>0</v>
      </c>
      <c r="J241" s="419">
        <v>0</v>
      </c>
      <c r="K241" s="419">
        <v>0</v>
      </c>
      <c r="L241" s="419">
        <v>0</v>
      </c>
      <c r="M241" s="420">
        <v>0</v>
      </c>
      <c r="N241" s="416">
        <v>0</v>
      </c>
    </row>
    <row r="242" spans="1:14" ht="12.75" customHeight="1">
      <c r="A242" s="415" t="s">
        <v>206</v>
      </c>
      <c r="B242" s="415" t="s">
        <v>449</v>
      </c>
      <c r="C242" s="415" t="s">
        <v>31</v>
      </c>
      <c r="D242" s="415" t="s">
        <v>448</v>
      </c>
      <c r="E242" s="416">
        <v>1232220.5</v>
      </c>
      <c r="F242" s="416">
        <v>8700</v>
      </c>
      <c r="G242" s="417">
        <v>0</v>
      </c>
      <c r="H242" s="418">
        <v>40250</v>
      </c>
      <c r="I242" s="419">
        <v>0</v>
      </c>
      <c r="J242" s="419">
        <v>0</v>
      </c>
      <c r="K242" s="419">
        <v>0</v>
      </c>
      <c r="L242" s="419">
        <v>0</v>
      </c>
      <c r="M242" s="420">
        <v>0</v>
      </c>
      <c r="N242" s="416">
        <v>0</v>
      </c>
    </row>
    <row r="243" spans="1:14" ht="12.75" customHeight="1">
      <c r="A243" s="415" t="s">
        <v>206</v>
      </c>
      <c r="B243" s="415" t="s">
        <v>449</v>
      </c>
      <c r="C243" s="415" t="s">
        <v>790</v>
      </c>
      <c r="D243" s="415" t="s">
        <v>448</v>
      </c>
      <c r="E243" s="416">
        <v>0</v>
      </c>
      <c r="F243" s="416">
        <v>0</v>
      </c>
      <c r="G243" s="417">
        <v>1303.27</v>
      </c>
      <c r="H243" s="418">
        <v>0</v>
      </c>
      <c r="I243" s="419">
        <v>0</v>
      </c>
      <c r="J243" s="419">
        <v>0</v>
      </c>
      <c r="K243" s="419">
        <v>0</v>
      </c>
      <c r="L243" s="419">
        <v>0</v>
      </c>
      <c r="M243" s="420">
        <v>0</v>
      </c>
      <c r="N243" s="416">
        <v>0</v>
      </c>
    </row>
    <row r="244" spans="1:14" ht="12.75" customHeight="1">
      <c r="A244" s="415" t="s">
        <v>206</v>
      </c>
      <c r="B244" s="415" t="s">
        <v>449</v>
      </c>
      <c r="C244" s="415" t="s">
        <v>796</v>
      </c>
      <c r="D244" s="415" t="s">
        <v>448</v>
      </c>
      <c r="E244" s="416">
        <v>0</v>
      </c>
      <c r="F244" s="416">
        <v>4750.5</v>
      </c>
      <c r="G244" s="417">
        <v>1372</v>
      </c>
      <c r="H244" s="418">
        <v>0</v>
      </c>
      <c r="I244" s="419">
        <v>0</v>
      </c>
      <c r="J244" s="419">
        <v>0</v>
      </c>
      <c r="K244" s="419">
        <v>0</v>
      </c>
      <c r="L244" s="419">
        <v>0</v>
      </c>
      <c r="M244" s="420">
        <v>0</v>
      </c>
      <c r="N244" s="416">
        <v>0</v>
      </c>
    </row>
    <row r="245" spans="1:14" ht="12.75" customHeight="1">
      <c r="A245" s="421"/>
      <c r="B245" s="421"/>
      <c r="C245" s="421"/>
      <c r="D245" s="421" t="s">
        <v>887</v>
      </c>
      <c r="E245" s="422">
        <v>1312711.75</v>
      </c>
      <c r="F245" s="422">
        <v>34350.5</v>
      </c>
      <c r="G245" s="423">
        <v>10761.1</v>
      </c>
      <c r="H245" s="424">
        <v>40250</v>
      </c>
      <c r="I245" s="425">
        <v>0</v>
      </c>
      <c r="J245" s="425">
        <v>0</v>
      </c>
      <c r="K245" s="425">
        <v>0</v>
      </c>
      <c r="L245" s="425">
        <v>0</v>
      </c>
      <c r="M245" s="426">
        <v>0</v>
      </c>
      <c r="N245" s="422">
        <v>0</v>
      </c>
    </row>
    <row r="246" spans="1:14" ht="12.75" customHeight="1">
      <c r="A246" s="415" t="s">
        <v>206</v>
      </c>
      <c r="B246" s="415" t="s">
        <v>451</v>
      </c>
      <c r="C246" s="415" t="s">
        <v>31</v>
      </c>
      <c r="D246" s="415" t="s">
        <v>450</v>
      </c>
      <c r="E246" s="416">
        <v>0</v>
      </c>
      <c r="F246" s="416">
        <v>44258</v>
      </c>
      <c r="G246" s="417">
        <v>0</v>
      </c>
      <c r="H246" s="418">
        <v>2323</v>
      </c>
      <c r="I246" s="419">
        <v>0</v>
      </c>
      <c r="J246" s="419">
        <v>0</v>
      </c>
      <c r="K246" s="419">
        <v>0</v>
      </c>
      <c r="L246" s="419">
        <v>0</v>
      </c>
      <c r="M246" s="420">
        <v>0</v>
      </c>
      <c r="N246" s="416">
        <v>0</v>
      </c>
    </row>
    <row r="247" spans="1:14" ht="12.75" customHeight="1">
      <c r="A247" s="421"/>
      <c r="B247" s="421"/>
      <c r="C247" s="421"/>
      <c r="D247" s="421" t="s">
        <v>888</v>
      </c>
      <c r="E247" s="422">
        <v>0</v>
      </c>
      <c r="F247" s="422">
        <v>44258</v>
      </c>
      <c r="G247" s="423">
        <v>0</v>
      </c>
      <c r="H247" s="424">
        <v>2323</v>
      </c>
      <c r="I247" s="425">
        <v>0</v>
      </c>
      <c r="J247" s="425">
        <v>0</v>
      </c>
      <c r="K247" s="425">
        <v>0</v>
      </c>
      <c r="L247" s="425">
        <v>0</v>
      </c>
      <c r="M247" s="426">
        <v>0</v>
      </c>
      <c r="N247" s="422">
        <v>0</v>
      </c>
    </row>
    <row r="248" spans="1:14" ht="12.75" customHeight="1">
      <c r="A248" s="415" t="s">
        <v>206</v>
      </c>
      <c r="B248" s="415" t="s">
        <v>568</v>
      </c>
      <c r="C248" s="415" t="s">
        <v>31</v>
      </c>
      <c r="D248" s="415" t="s">
        <v>569</v>
      </c>
      <c r="E248" s="416">
        <v>0</v>
      </c>
      <c r="F248" s="416">
        <v>0</v>
      </c>
      <c r="G248" s="417">
        <v>0</v>
      </c>
      <c r="H248" s="418">
        <v>0</v>
      </c>
      <c r="I248" s="419">
        <v>0</v>
      </c>
      <c r="J248" s="419">
        <v>0</v>
      </c>
      <c r="K248" s="419">
        <v>0</v>
      </c>
      <c r="L248" s="419">
        <v>0</v>
      </c>
      <c r="M248" s="420">
        <v>0</v>
      </c>
      <c r="N248" s="416">
        <v>0</v>
      </c>
    </row>
    <row r="249" spans="1:14" ht="12.75" customHeight="1">
      <c r="A249" s="421"/>
      <c r="B249" s="421"/>
      <c r="C249" s="421"/>
      <c r="D249" s="421" t="s">
        <v>889</v>
      </c>
      <c r="E249" s="422">
        <v>0</v>
      </c>
      <c r="F249" s="422">
        <v>0</v>
      </c>
      <c r="G249" s="423">
        <v>0</v>
      </c>
      <c r="H249" s="424">
        <v>0</v>
      </c>
      <c r="I249" s="425">
        <v>0</v>
      </c>
      <c r="J249" s="425">
        <v>0</v>
      </c>
      <c r="K249" s="425">
        <v>0</v>
      </c>
      <c r="L249" s="425">
        <v>0</v>
      </c>
      <c r="M249" s="426">
        <v>0</v>
      </c>
      <c r="N249" s="422">
        <v>0</v>
      </c>
    </row>
    <row r="250" spans="1:14" ht="12.75" customHeight="1">
      <c r="A250" s="415" t="s">
        <v>206</v>
      </c>
      <c r="B250" s="415" t="s">
        <v>570</v>
      </c>
      <c r="C250" s="415" t="s">
        <v>31</v>
      </c>
      <c r="D250" s="415" t="s">
        <v>571</v>
      </c>
      <c r="E250" s="416">
        <v>0</v>
      </c>
      <c r="F250" s="416">
        <v>0</v>
      </c>
      <c r="G250" s="417">
        <v>0</v>
      </c>
      <c r="H250" s="418">
        <v>0</v>
      </c>
      <c r="I250" s="419">
        <v>0</v>
      </c>
      <c r="J250" s="419">
        <v>0</v>
      </c>
      <c r="K250" s="419">
        <v>0</v>
      </c>
      <c r="L250" s="419">
        <v>0</v>
      </c>
      <c r="M250" s="420">
        <v>0</v>
      </c>
      <c r="N250" s="416">
        <v>0</v>
      </c>
    </row>
    <row r="251" spans="1:14" ht="12.75" customHeight="1">
      <c r="A251" s="421"/>
      <c r="B251" s="421"/>
      <c r="C251" s="421"/>
      <c r="D251" s="421" t="s">
        <v>890</v>
      </c>
      <c r="E251" s="422">
        <v>0</v>
      </c>
      <c r="F251" s="422">
        <v>0</v>
      </c>
      <c r="G251" s="423">
        <v>0</v>
      </c>
      <c r="H251" s="424">
        <v>0</v>
      </c>
      <c r="I251" s="425">
        <v>0</v>
      </c>
      <c r="J251" s="425">
        <v>0</v>
      </c>
      <c r="K251" s="425">
        <v>0</v>
      </c>
      <c r="L251" s="425">
        <v>0</v>
      </c>
      <c r="M251" s="426">
        <v>0</v>
      </c>
      <c r="N251" s="422">
        <v>0</v>
      </c>
    </row>
    <row r="252" spans="1:14" ht="12.75" customHeight="1">
      <c r="A252" s="415" t="s">
        <v>206</v>
      </c>
      <c r="B252" s="415" t="s">
        <v>531</v>
      </c>
      <c r="C252" s="415" t="s">
        <v>31</v>
      </c>
      <c r="D252" s="415" t="s">
        <v>530</v>
      </c>
      <c r="E252" s="416">
        <v>0</v>
      </c>
      <c r="F252" s="416">
        <v>0</v>
      </c>
      <c r="G252" s="417">
        <v>600</v>
      </c>
      <c r="H252" s="418">
        <v>0</v>
      </c>
      <c r="I252" s="419">
        <v>0</v>
      </c>
      <c r="J252" s="419">
        <v>0</v>
      </c>
      <c r="K252" s="419">
        <v>0</v>
      </c>
      <c r="L252" s="419">
        <v>0</v>
      </c>
      <c r="M252" s="420">
        <v>0</v>
      </c>
      <c r="N252" s="416">
        <v>0</v>
      </c>
    </row>
    <row r="253" spans="1:14" ht="12.75" customHeight="1">
      <c r="A253" s="421"/>
      <c r="B253" s="421"/>
      <c r="C253" s="421"/>
      <c r="D253" s="421" t="s">
        <v>891</v>
      </c>
      <c r="E253" s="422">
        <v>0</v>
      </c>
      <c r="F253" s="422">
        <v>0</v>
      </c>
      <c r="G253" s="423">
        <v>600</v>
      </c>
      <c r="H253" s="424">
        <v>0</v>
      </c>
      <c r="I253" s="425">
        <v>0</v>
      </c>
      <c r="J253" s="425">
        <v>0</v>
      </c>
      <c r="K253" s="425">
        <v>0</v>
      </c>
      <c r="L253" s="425">
        <v>0</v>
      </c>
      <c r="M253" s="426">
        <v>0</v>
      </c>
      <c r="N253" s="422">
        <v>0</v>
      </c>
    </row>
    <row r="254" spans="1:14" ht="12.75" customHeight="1">
      <c r="A254" s="415" t="s">
        <v>206</v>
      </c>
      <c r="B254" s="415" t="s">
        <v>453</v>
      </c>
      <c r="C254" s="415" t="s">
        <v>31</v>
      </c>
      <c r="D254" s="415" t="s">
        <v>452</v>
      </c>
      <c r="E254" s="416">
        <v>0</v>
      </c>
      <c r="F254" s="416">
        <v>0</v>
      </c>
      <c r="G254" s="417">
        <v>10137.31</v>
      </c>
      <c r="H254" s="418">
        <v>5529</v>
      </c>
      <c r="I254" s="419">
        <v>0</v>
      </c>
      <c r="J254" s="419">
        <v>0</v>
      </c>
      <c r="K254" s="419">
        <v>0</v>
      </c>
      <c r="L254" s="419">
        <v>0</v>
      </c>
      <c r="M254" s="420">
        <v>0</v>
      </c>
      <c r="N254" s="416">
        <v>0</v>
      </c>
    </row>
    <row r="255" spans="1:14" ht="12.75" customHeight="1">
      <c r="A255" s="421"/>
      <c r="B255" s="421"/>
      <c r="C255" s="421"/>
      <c r="D255" s="421" t="s">
        <v>892</v>
      </c>
      <c r="E255" s="422">
        <v>0</v>
      </c>
      <c r="F255" s="422">
        <v>0</v>
      </c>
      <c r="G255" s="423">
        <v>10137.31</v>
      </c>
      <c r="H255" s="424">
        <v>5529</v>
      </c>
      <c r="I255" s="425">
        <v>0</v>
      </c>
      <c r="J255" s="425">
        <v>0</v>
      </c>
      <c r="K255" s="425">
        <v>0</v>
      </c>
      <c r="L255" s="425">
        <v>0</v>
      </c>
      <c r="M255" s="426">
        <v>0</v>
      </c>
      <c r="N255" s="422">
        <v>0</v>
      </c>
    </row>
    <row r="256" spans="1:14" ht="12.75" customHeight="1">
      <c r="A256" s="415" t="s">
        <v>206</v>
      </c>
      <c r="B256" s="415" t="s">
        <v>455</v>
      </c>
      <c r="C256" s="415" t="s">
        <v>31</v>
      </c>
      <c r="D256" s="415" t="s">
        <v>454</v>
      </c>
      <c r="E256" s="416">
        <v>0</v>
      </c>
      <c r="F256" s="416">
        <v>0</v>
      </c>
      <c r="G256" s="417">
        <v>0</v>
      </c>
      <c r="H256" s="418">
        <v>30000</v>
      </c>
      <c r="I256" s="419">
        <v>0</v>
      </c>
      <c r="J256" s="419">
        <v>0</v>
      </c>
      <c r="K256" s="419">
        <v>0</v>
      </c>
      <c r="L256" s="419">
        <v>0</v>
      </c>
      <c r="M256" s="420">
        <v>0</v>
      </c>
      <c r="N256" s="416">
        <v>0</v>
      </c>
    </row>
    <row r="257" spans="1:14" ht="12.75" customHeight="1">
      <c r="A257" s="421"/>
      <c r="B257" s="421"/>
      <c r="C257" s="421"/>
      <c r="D257" s="421" t="s">
        <v>893</v>
      </c>
      <c r="E257" s="422">
        <v>0</v>
      </c>
      <c r="F257" s="422">
        <v>0</v>
      </c>
      <c r="G257" s="423">
        <v>0</v>
      </c>
      <c r="H257" s="424">
        <v>30000</v>
      </c>
      <c r="I257" s="425">
        <v>0</v>
      </c>
      <c r="J257" s="425">
        <v>0</v>
      </c>
      <c r="K257" s="425">
        <v>0</v>
      </c>
      <c r="L257" s="425">
        <v>0</v>
      </c>
      <c r="M257" s="426">
        <v>0</v>
      </c>
      <c r="N257" s="422">
        <v>0</v>
      </c>
    </row>
    <row r="258" spans="1:14" ht="12.75" customHeight="1">
      <c r="A258" s="415" t="s">
        <v>206</v>
      </c>
      <c r="B258" s="415" t="s">
        <v>457</v>
      </c>
      <c r="C258" s="415" t="s">
        <v>31</v>
      </c>
      <c r="D258" s="415" t="s">
        <v>456</v>
      </c>
      <c r="E258" s="416">
        <v>0</v>
      </c>
      <c r="F258" s="416">
        <v>0</v>
      </c>
      <c r="G258" s="417">
        <v>0</v>
      </c>
      <c r="H258" s="418">
        <v>520546</v>
      </c>
      <c r="I258" s="419">
        <v>0</v>
      </c>
      <c r="J258" s="419">
        <v>0</v>
      </c>
      <c r="K258" s="419">
        <v>0</v>
      </c>
      <c r="L258" s="419">
        <v>0</v>
      </c>
      <c r="M258" s="420">
        <v>0</v>
      </c>
      <c r="N258" s="416">
        <v>0</v>
      </c>
    </row>
    <row r="259" spans="1:14" ht="12.75" customHeight="1">
      <c r="A259" s="421"/>
      <c r="B259" s="421"/>
      <c r="C259" s="421"/>
      <c r="D259" s="421" t="s">
        <v>894</v>
      </c>
      <c r="E259" s="422">
        <v>0</v>
      </c>
      <c r="F259" s="422">
        <v>0</v>
      </c>
      <c r="G259" s="423">
        <v>0</v>
      </c>
      <c r="H259" s="424">
        <v>520546</v>
      </c>
      <c r="I259" s="425">
        <v>0</v>
      </c>
      <c r="J259" s="425">
        <v>0</v>
      </c>
      <c r="K259" s="425">
        <v>0</v>
      </c>
      <c r="L259" s="425">
        <v>0</v>
      </c>
      <c r="M259" s="426">
        <v>0</v>
      </c>
      <c r="N259" s="422">
        <v>0</v>
      </c>
    </row>
    <row r="260" spans="1:14" ht="12.75" customHeight="1">
      <c r="A260" s="415" t="s">
        <v>206</v>
      </c>
      <c r="B260" s="415" t="s">
        <v>459</v>
      </c>
      <c r="C260" s="415" t="s">
        <v>31</v>
      </c>
      <c r="D260" s="415" t="s">
        <v>458</v>
      </c>
      <c r="E260" s="416">
        <v>0</v>
      </c>
      <c r="F260" s="416">
        <v>0</v>
      </c>
      <c r="G260" s="417">
        <v>0</v>
      </c>
      <c r="H260" s="418">
        <v>172000</v>
      </c>
      <c r="I260" s="419">
        <v>0</v>
      </c>
      <c r="J260" s="419">
        <v>0</v>
      </c>
      <c r="K260" s="419">
        <v>0</v>
      </c>
      <c r="L260" s="419">
        <v>0</v>
      </c>
      <c r="M260" s="420">
        <v>0</v>
      </c>
      <c r="N260" s="416">
        <v>0</v>
      </c>
    </row>
    <row r="261" spans="1:14" ht="12.75" customHeight="1">
      <c r="A261" s="421"/>
      <c r="B261" s="421"/>
      <c r="C261" s="421"/>
      <c r="D261" s="421" t="s">
        <v>895</v>
      </c>
      <c r="E261" s="422">
        <v>0</v>
      </c>
      <c r="F261" s="422">
        <v>0</v>
      </c>
      <c r="G261" s="423">
        <v>0</v>
      </c>
      <c r="H261" s="424">
        <v>172000</v>
      </c>
      <c r="I261" s="425">
        <v>0</v>
      </c>
      <c r="J261" s="425">
        <v>0</v>
      </c>
      <c r="K261" s="425">
        <v>0</v>
      </c>
      <c r="L261" s="425">
        <v>0</v>
      </c>
      <c r="M261" s="426">
        <v>0</v>
      </c>
      <c r="N261" s="422">
        <v>0</v>
      </c>
    </row>
    <row r="262" spans="1:14" ht="12.75" customHeight="1">
      <c r="A262" s="415" t="s">
        <v>206</v>
      </c>
      <c r="B262" s="415" t="s">
        <v>461</v>
      </c>
      <c r="C262" s="415" t="s">
        <v>31</v>
      </c>
      <c r="D262" s="415" t="s">
        <v>460</v>
      </c>
      <c r="E262" s="416">
        <v>0</v>
      </c>
      <c r="F262" s="416">
        <v>0</v>
      </c>
      <c r="G262" s="417">
        <v>0</v>
      </c>
      <c r="H262" s="418">
        <v>45000</v>
      </c>
      <c r="I262" s="419">
        <v>0</v>
      </c>
      <c r="J262" s="419">
        <v>0</v>
      </c>
      <c r="K262" s="419">
        <v>0</v>
      </c>
      <c r="L262" s="419">
        <v>0</v>
      </c>
      <c r="M262" s="420">
        <v>0</v>
      </c>
      <c r="N262" s="416">
        <v>0</v>
      </c>
    </row>
    <row r="263" spans="1:14" ht="12.75" customHeight="1">
      <c r="A263" s="421"/>
      <c r="B263" s="421"/>
      <c r="C263" s="421"/>
      <c r="D263" s="421" t="s">
        <v>896</v>
      </c>
      <c r="E263" s="422">
        <v>0</v>
      </c>
      <c r="F263" s="422">
        <v>0</v>
      </c>
      <c r="G263" s="423">
        <v>0</v>
      </c>
      <c r="H263" s="424">
        <v>45000</v>
      </c>
      <c r="I263" s="425">
        <v>0</v>
      </c>
      <c r="J263" s="425">
        <v>0</v>
      </c>
      <c r="K263" s="425">
        <v>0</v>
      </c>
      <c r="L263" s="425">
        <v>0</v>
      </c>
      <c r="M263" s="426">
        <v>0</v>
      </c>
      <c r="N263" s="422">
        <v>0</v>
      </c>
    </row>
    <row r="264" spans="1:14" ht="12.75" customHeight="1">
      <c r="A264" s="415" t="s">
        <v>206</v>
      </c>
      <c r="B264" s="415" t="s">
        <v>757</v>
      </c>
      <c r="C264" s="415" t="s">
        <v>748</v>
      </c>
      <c r="D264" s="415" t="s">
        <v>718</v>
      </c>
      <c r="E264" s="416">
        <v>83382.539999999994</v>
      </c>
      <c r="F264" s="416">
        <v>0</v>
      </c>
      <c r="G264" s="417">
        <v>0</v>
      </c>
      <c r="H264" s="418">
        <v>0</v>
      </c>
      <c r="I264" s="419">
        <v>0</v>
      </c>
      <c r="J264" s="419">
        <v>0</v>
      </c>
      <c r="K264" s="419">
        <v>0</v>
      </c>
      <c r="L264" s="419">
        <v>0</v>
      </c>
      <c r="M264" s="420">
        <v>0</v>
      </c>
      <c r="N264" s="416">
        <v>0</v>
      </c>
    </row>
    <row r="265" spans="1:14" ht="12.75" customHeight="1">
      <c r="A265" s="415" t="s">
        <v>206</v>
      </c>
      <c r="B265" s="415" t="s">
        <v>757</v>
      </c>
      <c r="C265" s="415" t="s">
        <v>31</v>
      </c>
      <c r="D265" s="415" t="s">
        <v>718</v>
      </c>
      <c r="E265" s="416">
        <v>0</v>
      </c>
      <c r="F265" s="416">
        <v>0</v>
      </c>
      <c r="G265" s="417">
        <v>0</v>
      </c>
      <c r="H265" s="418">
        <v>0</v>
      </c>
      <c r="I265" s="419">
        <v>0</v>
      </c>
      <c r="J265" s="419">
        <v>0</v>
      </c>
      <c r="K265" s="419">
        <v>0</v>
      </c>
      <c r="L265" s="419">
        <v>0</v>
      </c>
      <c r="M265" s="420">
        <v>0</v>
      </c>
      <c r="N265" s="416">
        <v>0</v>
      </c>
    </row>
    <row r="266" spans="1:14" ht="12.75" customHeight="1">
      <c r="A266" s="421"/>
      <c r="B266" s="421"/>
      <c r="C266" s="421"/>
      <c r="D266" s="421" t="s">
        <v>897</v>
      </c>
      <c r="E266" s="422">
        <v>83382.539999999994</v>
      </c>
      <c r="F266" s="422">
        <v>0</v>
      </c>
      <c r="G266" s="423">
        <v>0</v>
      </c>
      <c r="H266" s="424">
        <v>0</v>
      </c>
      <c r="I266" s="425">
        <v>0</v>
      </c>
      <c r="J266" s="425">
        <v>0</v>
      </c>
      <c r="K266" s="425">
        <v>0</v>
      </c>
      <c r="L266" s="425">
        <v>0</v>
      </c>
      <c r="M266" s="426">
        <v>0</v>
      </c>
      <c r="N266" s="422">
        <v>0</v>
      </c>
    </row>
    <row r="267" spans="1:14" ht="12.75" customHeight="1">
      <c r="A267" s="415" t="s">
        <v>206</v>
      </c>
      <c r="B267" s="415" t="s">
        <v>533</v>
      </c>
      <c r="C267" s="415" t="s">
        <v>748</v>
      </c>
      <c r="D267" s="415" t="s">
        <v>532</v>
      </c>
      <c r="E267" s="416">
        <v>9090</v>
      </c>
      <c r="F267" s="416">
        <v>9193.75</v>
      </c>
      <c r="G267" s="417">
        <v>31190</v>
      </c>
      <c r="H267" s="418">
        <v>0</v>
      </c>
      <c r="I267" s="419">
        <v>0</v>
      </c>
      <c r="J267" s="419">
        <v>0</v>
      </c>
      <c r="K267" s="419">
        <v>0</v>
      </c>
      <c r="L267" s="419">
        <v>0</v>
      </c>
      <c r="M267" s="420">
        <v>0</v>
      </c>
      <c r="N267" s="416">
        <v>0</v>
      </c>
    </row>
    <row r="268" spans="1:14" ht="12.75" customHeight="1">
      <c r="A268" s="415" t="s">
        <v>206</v>
      </c>
      <c r="B268" s="415" t="s">
        <v>533</v>
      </c>
      <c r="C268" s="415" t="s">
        <v>31</v>
      </c>
      <c r="D268" s="415" t="s">
        <v>532</v>
      </c>
      <c r="E268" s="416">
        <v>0</v>
      </c>
      <c r="F268" s="416">
        <v>0</v>
      </c>
      <c r="G268" s="417">
        <v>0</v>
      </c>
      <c r="H268" s="418">
        <v>0</v>
      </c>
      <c r="I268" s="419">
        <v>0</v>
      </c>
      <c r="J268" s="419">
        <v>0</v>
      </c>
      <c r="K268" s="419">
        <v>0</v>
      </c>
      <c r="L268" s="419">
        <v>0</v>
      </c>
      <c r="M268" s="420">
        <v>0</v>
      </c>
      <c r="N268" s="416">
        <v>0</v>
      </c>
    </row>
    <row r="269" spans="1:14" ht="12.75" customHeight="1">
      <c r="A269" s="415" t="s">
        <v>206</v>
      </c>
      <c r="B269" s="415" t="s">
        <v>533</v>
      </c>
      <c r="C269" s="415" t="s">
        <v>785</v>
      </c>
      <c r="D269" s="415" t="s">
        <v>532</v>
      </c>
      <c r="E269" s="416">
        <v>710</v>
      </c>
      <c r="F269" s="416">
        <v>0</v>
      </c>
      <c r="G269" s="417">
        <v>0</v>
      </c>
      <c r="H269" s="418">
        <v>0</v>
      </c>
      <c r="I269" s="419">
        <v>0</v>
      </c>
      <c r="J269" s="419">
        <v>0</v>
      </c>
      <c r="K269" s="419">
        <v>0</v>
      </c>
      <c r="L269" s="419">
        <v>0</v>
      </c>
      <c r="M269" s="420">
        <v>0</v>
      </c>
      <c r="N269" s="416">
        <v>0</v>
      </c>
    </row>
    <row r="270" spans="1:14" ht="12.75" customHeight="1">
      <c r="A270" s="421"/>
      <c r="B270" s="421"/>
      <c r="C270" s="421"/>
      <c r="D270" s="421" t="s">
        <v>1068</v>
      </c>
      <c r="E270" s="422">
        <v>9800</v>
      </c>
      <c r="F270" s="422">
        <v>9193.75</v>
      </c>
      <c r="G270" s="423">
        <v>31190</v>
      </c>
      <c r="H270" s="424">
        <v>0</v>
      </c>
      <c r="I270" s="425">
        <v>0</v>
      </c>
      <c r="J270" s="425">
        <v>0</v>
      </c>
      <c r="K270" s="425">
        <v>0</v>
      </c>
      <c r="L270" s="425">
        <v>0</v>
      </c>
      <c r="M270" s="426">
        <v>0</v>
      </c>
      <c r="N270" s="422">
        <v>0</v>
      </c>
    </row>
    <row r="271" spans="1:14" ht="12.75" customHeight="1">
      <c r="A271" s="415" t="s">
        <v>206</v>
      </c>
      <c r="B271" s="415" t="s">
        <v>466</v>
      </c>
      <c r="C271" s="415" t="s">
        <v>31</v>
      </c>
      <c r="D271" s="415" t="s">
        <v>465</v>
      </c>
      <c r="E271" s="416">
        <v>0</v>
      </c>
      <c r="F271" s="416">
        <v>0</v>
      </c>
      <c r="G271" s="417">
        <v>0</v>
      </c>
      <c r="H271" s="418">
        <v>7957</v>
      </c>
      <c r="I271" s="419">
        <v>0</v>
      </c>
      <c r="J271" s="419">
        <v>0</v>
      </c>
      <c r="K271" s="419">
        <v>0</v>
      </c>
      <c r="L271" s="419">
        <v>0</v>
      </c>
      <c r="M271" s="420">
        <v>0</v>
      </c>
      <c r="N271" s="416">
        <v>0</v>
      </c>
    </row>
    <row r="272" spans="1:14" ht="12.75" customHeight="1">
      <c r="A272" s="421"/>
      <c r="B272" s="421"/>
      <c r="C272" s="421"/>
      <c r="D272" s="421" t="s">
        <v>898</v>
      </c>
      <c r="E272" s="422">
        <v>0</v>
      </c>
      <c r="F272" s="422">
        <v>0</v>
      </c>
      <c r="G272" s="423">
        <v>0</v>
      </c>
      <c r="H272" s="424">
        <v>7957</v>
      </c>
      <c r="I272" s="425">
        <v>0</v>
      </c>
      <c r="J272" s="425">
        <v>0</v>
      </c>
      <c r="K272" s="425">
        <v>0</v>
      </c>
      <c r="L272" s="425">
        <v>0</v>
      </c>
      <c r="M272" s="426">
        <v>0</v>
      </c>
      <c r="N272" s="422">
        <v>0</v>
      </c>
    </row>
    <row r="273" spans="1:14" ht="12.75" customHeight="1">
      <c r="A273" s="415" t="s">
        <v>206</v>
      </c>
      <c r="B273" s="415" t="s">
        <v>534</v>
      </c>
      <c r="C273" s="415" t="s">
        <v>748</v>
      </c>
      <c r="D273" s="415" t="s">
        <v>716</v>
      </c>
      <c r="E273" s="416">
        <v>54709.09</v>
      </c>
      <c r="F273" s="416">
        <v>0</v>
      </c>
      <c r="G273" s="417">
        <v>2500</v>
      </c>
      <c r="H273" s="418">
        <v>0</v>
      </c>
      <c r="I273" s="419">
        <v>0</v>
      </c>
      <c r="J273" s="419">
        <v>0</v>
      </c>
      <c r="K273" s="419">
        <v>0</v>
      </c>
      <c r="L273" s="419">
        <v>0</v>
      </c>
      <c r="M273" s="420">
        <v>0</v>
      </c>
      <c r="N273" s="416">
        <v>0</v>
      </c>
    </row>
    <row r="274" spans="1:14" ht="12.75" customHeight="1">
      <c r="A274" s="415" t="s">
        <v>206</v>
      </c>
      <c r="B274" s="415" t="s">
        <v>534</v>
      </c>
      <c r="C274" s="415" t="s">
        <v>31</v>
      </c>
      <c r="D274" s="415" t="s">
        <v>716</v>
      </c>
      <c r="E274" s="416">
        <v>0</v>
      </c>
      <c r="F274" s="416">
        <v>0</v>
      </c>
      <c r="G274" s="417">
        <v>0</v>
      </c>
      <c r="H274" s="418">
        <v>0</v>
      </c>
      <c r="I274" s="419">
        <v>0</v>
      </c>
      <c r="J274" s="419">
        <v>0</v>
      </c>
      <c r="K274" s="419">
        <v>0</v>
      </c>
      <c r="L274" s="419">
        <v>0</v>
      </c>
      <c r="M274" s="420">
        <v>0</v>
      </c>
      <c r="N274" s="416">
        <v>0</v>
      </c>
    </row>
    <row r="275" spans="1:14" ht="12.75" customHeight="1">
      <c r="A275" s="421"/>
      <c r="B275" s="421"/>
      <c r="C275" s="421"/>
      <c r="D275" s="421" t="s">
        <v>899</v>
      </c>
      <c r="E275" s="422">
        <v>54709.09</v>
      </c>
      <c r="F275" s="422">
        <v>0</v>
      </c>
      <c r="G275" s="423">
        <v>2500</v>
      </c>
      <c r="H275" s="424">
        <v>0</v>
      </c>
      <c r="I275" s="425">
        <v>0</v>
      </c>
      <c r="J275" s="425">
        <v>0</v>
      </c>
      <c r="K275" s="425">
        <v>0</v>
      </c>
      <c r="L275" s="425">
        <v>0</v>
      </c>
      <c r="M275" s="426">
        <v>0</v>
      </c>
      <c r="N275" s="422">
        <v>0</v>
      </c>
    </row>
    <row r="276" spans="1:14" ht="12.75" customHeight="1">
      <c r="A276" s="415" t="s">
        <v>206</v>
      </c>
      <c r="B276" s="415" t="s">
        <v>575</v>
      </c>
      <c r="C276" s="415" t="s">
        <v>31</v>
      </c>
      <c r="D276" s="415" t="s">
        <v>576</v>
      </c>
      <c r="E276" s="416">
        <v>0</v>
      </c>
      <c r="F276" s="416">
        <v>0</v>
      </c>
      <c r="G276" s="417">
        <v>0</v>
      </c>
      <c r="H276" s="418">
        <v>0</v>
      </c>
      <c r="I276" s="419">
        <v>0</v>
      </c>
      <c r="J276" s="419">
        <v>0</v>
      </c>
      <c r="K276" s="419">
        <v>0</v>
      </c>
      <c r="L276" s="419">
        <v>0</v>
      </c>
      <c r="M276" s="420">
        <v>0</v>
      </c>
      <c r="N276" s="416">
        <v>0</v>
      </c>
    </row>
    <row r="277" spans="1:14" ht="12.75" customHeight="1">
      <c r="A277" s="421"/>
      <c r="B277" s="421"/>
      <c r="C277" s="421"/>
      <c r="D277" s="421" t="s">
        <v>900</v>
      </c>
      <c r="E277" s="422">
        <v>0</v>
      </c>
      <c r="F277" s="422">
        <v>0</v>
      </c>
      <c r="G277" s="423">
        <v>0</v>
      </c>
      <c r="H277" s="424">
        <v>0</v>
      </c>
      <c r="I277" s="425">
        <v>0</v>
      </c>
      <c r="J277" s="425">
        <v>0</v>
      </c>
      <c r="K277" s="425">
        <v>0</v>
      </c>
      <c r="L277" s="425">
        <v>0</v>
      </c>
      <c r="M277" s="426">
        <v>0</v>
      </c>
      <c r="N277" s="422">
        <v>0</v>
      </c>
    </row>
    <row r="278" spans="1:14" ht="12.75" customHeight="1">
      <c r="A278" s="415" t="s">
        <v>206</v>
      </c>
      <c r="B278" s="415" t="s">
        <v>758</v>
      </c>
      <c r="C278" s="415" t="s">
        <v>748</v>
      </c>
      <c r="D278" s="415" t="s">
        <v>578</v>
      </c>
      <c r="E278" s="416">
        <v>115740</v>
      </c>
      <c r="F278" s="416">
        <v>0</v>
      </c>
      <c r="G278" s="417">
        <v>0</v>
      </c>
      <c r="H278" s="418">
        <v>0</v>
      </c>
      <c r="I278" s="419">
        <v>0</v>
      </c>
      <c r="J278" s="419">
        <v>0</v>
      </c>
      <c r="K278" s="419">
        <v>0</v>
      </c>
      <c r="L278" s="419">
        <v>0</v>
      </c>
      <c r="M278" s="420">
        <v>0</v>
      </c>
      <c r="N278" s="416">
        <v>0</v>
      </c>
    </row>
    <row r="279" spans="1:14" ht="12.75" customHeight="1">
      <c r="A279" s="415" t="s">
        <v>206</v>
      </c>
      <c r="B279" s="415" t="s">
        <v>758</v>
      </c>
      <c r="C279" s="415" t="s">
        <v>31</v>
      </c>
      <c r="D279" s="415" t="s">
        <v>578</v>
      </c>
      <c r="E279" s="416">
        <v>0</v>
      </c>
      <c r="F279" s="416">
        <v>0</v>
      </c>
      <c r="G279" s="417">
        <v>0</v>
      </c>
      <c r="H279" s="418">
        <v>0</v>
      </c>
      <c r="I279" s="419">
        <v>0</v>
      </c>
      <c r="J279" s="419">
        <v>0</v>
      </c>
      <c r="K279" s="419">
        <v>0</v>
      </c>
      <c r="L279" s="419">
        <v>0</v>
      </c>
      <c r="M279" s="420">
        <v>0</v>
      </c>
      <c r="N279" s="416">
        <v>0</v>
      </c>
    </row>
    <row r="280" spans="1:14" ht="12.75" customHeight="1">
      <c r="A280" s="421"/>
      <c r="B280" s="421"/>
      <c r="C280" s="421"/>
      <c r="D280" s="421" t="s">
        <v>901</v>
      </c>
      <c r="E280" s="422">
        <v>115740</v>
      </c>
      <c r="F280" s="422">
        <v>0</v>
      </c>
      <c r="G280" s="423">
        <v>0</v>
      </c>
      <c r="H280" s="424">
        <v>0</v>
      </c>
      <c r="I280" s="425">
        <v>0</v>
      </c>
      <c r="J280" s="425">
        <v>0</v>
      </c>
      <c r="K280" s="425">
        <v>0</v>
      </c>
      <c r="L280" s="425">
        <v>0</v>
      </c>
      <c r="M280" s="426">
        <v>0</v>
      </c>
      <c r="N280" s="422">
        <v>0</v>
      </c>
    </row>
    <row r="281" spans="1:14" ht="12.75" customHeight="1">
      <c r="A281" s="415" t="s">
        <v>206</v>
      </c>
      <c r="B281" s="415" t="s">
        <v>468</v>
      </c>
      <c r="C281" s="415" t="s">
        <v>748</v>
      </c>
      <c r="D281" s="415" t="s">
        <v>467</v>
      </c>
      <c r="E281" s="416">
        <v>0</v>
      </c>
      <c r="F281" s="416">
        <v>0</v>
      </c>
      <c r="G281" s="417">
        <v>227655.46</v>
      </c>
      <c r="H281" s="418">
        <v>0</v>
      </c>
      <c r="I281" s="419">
        <v>0</v>
      </c>
      <c r="J281" s="419">
        <v>0</v>
      </c>
      <c r="K281" s="419">
        <v>0</v>
      </c>
      <c r="L281" s="419">
        <v>0</v>
      </c>
      <c r="M281" s="420">
        <v>0</v>
      </c>
      <c r="N281" s="416">
        <v>0</v>
      </c>
    </row>
    <row r="282" spans="1:14" ht="12.75" customHeight="1">
      <c r="A282" s="415" t="s">
        <v>206</v>
      </c>
      <c r="B282" s="415" t="s">
        <v>468</v>
      </c>
      <c r="C282" s="415" t="s">
        <v>31</v>
      </c>
      <c r="D282" s="415" t="s">
        <v>467</v>
      </c>
      <c r="E282" s="416">
        <v>0</v>
      </c>
      <c r="F282" s="416">
        <v>0</v>
      </c>
      <c r="G282" s="417">
        <v>0</v>
      </c>
      <c r="H282" s="418">
        <v>1272345</v>
      </c>
      <c r="I282" s="419">
        <v>0</v>
      </c>
      <c r="J282" s="419">
        <v>0</v>
      </c>
      <c r="K282" s="419">
        <v>0</v>
      </c>
      <c r="L282" s="419">
        <v>0</v>
      </c>
      <c r="M282" s="420">
        <v>0</v>
      </c>
      <c r="N282" s="416">
        <v>0</v>
      </c>
    </row>
    <row r="283" spans="1:14" ht="12.75" customHeight="1">
      <c r="A283" s="421"/>
      <c r="B283" s="421"/>
      <c r="C283" s="421"/>
      <c r="D283" s="421" t="s">
        <v>902</v>
      </c>
      <c r="E283" s="422">
        <v>0</v>
      </c>
      <c r="F283" s="422">
        <v>0</v>
      </c>
      <c r="G283" s="423">
        <v>227655.46</v>
      </c>
      <c r="H283" s="424">
        <v>1272345</v>
      </c>
      <c r="I283" s="425">
        <v>0</v>
      </c>
      <c r="J283" s="425">
        <v>0</v>
      </c>
      <c r="K283" s="425">
        <v>0</v>
      </c>
      <c r="L283" s="425">
        <v>0</v>
      </c>
      <c r="M283" s="426">
        <v>0</v>
      </c>
      <c r="N283" s="422">
        <v>0</v>
      </c>
    </row>
    <row r="284" spans="1:14" ht="12.75" customHeight="1">
      <c r="A284" s="421" t="s">
        <v>903</v>
      </c>
      <c r="B284" s="421"/>
      <c r="C284" s="421"/>
      <c r="D284" s="421"/>
      <c r="E284" s="422">
        <v>4439942.82</v>
      </c>
      <c r="F284" s="422">
        <v>1682258.79</v>
      </c>
      <c r="G284" s="423">
        <v>3024308.69</v>
      </c>
      <c r="H284" s="424">
        <v>9517991</v>
      </c>
      <c r="I284" s="425">
        <v>0</v>
      </c>
      <c r="J284" s="425">
        <v>0</v>
      </c>
      <c r="K284" s="425">
        <v>0</v>
      </c>
      <c r="L284" s="425">
        <v>0</v>
      </c>
      <c r="M284" s="426">
        <v>0</v>
      </c>
      <c r="N284" s="422">
        <v>0</v>
      </c>
    </row>
    <row r="285" spans="1:14" ht="12.75" customHeight="1">
      <c r="A285" s="415" t="s">
        <v>207</v>
      </c>
      <c r="B285" s="415" t="s">
        <v>122</v>
      </c>
      <c r="C285" s="415" t="s">
        <v>748</v>
      </c>
      <c r="D285" s="415" t="s">
        <v>111</v>
      </c>
      <c r="E285" s="416">
        <v>0</v>
      </c>
      <c r="F285" s="416">
        <v>0</v>
      </c>
      <c r="G285" s="417">
        <v>6975</v>
      </c>
      <c r="H285" s="418">
        <v>0</v>
      </c>
      <c r="I285" s="419">
        <v>0</v>
      </c>
      <c r="J285" s="419">
        <v>0</v>
      </c>
      <c r="K285" s="419">
        <v>0</v>
      </c>
      <c r="L285" s="419">
        <v>0</v>
      </c>
      <c r="M285" s="420">
        <v>0</v>
      </c>
      <c r="N285" s="416">
        <v>0</v>
      </c>
    </row>
    <row r="286" spans="1:14" ht="12.75" customHeight="1">
      <c r="A286" s="415" t="s">
        <v>207</v>
      </c>
      <c r="B286" s="415" t="s">
        <v>122</v>
      </c>
      <c r="C286" s="415" t="s">
        <v>31</v>
      </c>
      <c r="D286" s="415" t="s">
        <v>111</v>
      </c>
      <c r="E286" s="416">
        <v>0</v>
      </c>
      <c r="F286" s="416">
        <v>0</v>
      </c>
      <c r="G286" s="417">
        <v>0</v>
      </c>
      <c r="H286" s="418">
        <v>61430</v>
      </c>
      <c r="I286" s="419">
        <v>150000</v>
      </c>
      <c r="J286" s="419">
        <v>50000</v>
      </c>
      <c r="K286" s="419">
        <v>150000</v>
      </c>
      <c r="L286" s="419">
        <v>50000</v>
      </c>
      <c r="M286" s="420">
        <v>150000</v>
      </c>
      <c r="N286" s="416">
        <v>550000</v>
      </c>
    </row>
    <row r="287" spans="1:14" ht="12.75" customHeight="1">
      <c r="A287" s="415" t="s">
        <v>207</v>
      </c>
      <c r="B287" s="415" t="s">
        <v>122</v>
      </c>
      <c r="C287" s="415" t="s">
        <v>778</v>
      </c>
      <c r="D287" s="415" t="s">
        <v>111</v>
      </c>
      <c r="E287" s="416">
        <v>0</v>
      </c>
      <c r="F287" s="416">
        <v>0</v>
      </c>
      <c r="G287" s="417">
        <v>452.32</v>
      </c>
      <c r="H287" s="418">
        <v>0</v>
      </c>
      <c r="I287" s="419">
        <v>0</v>
      </c>
      <c r="J287" s="419">
        <v>0</v>
      </c>
      <c r="K287" s="419">
        <v>0</v>
      </c>
      <c r="L287" s="419">
        <v>0</v>
      </c>
      <c r="M287" s="420">
        <v>0</v>
      </c>
      <c r="N287" s="416">
        <v>0</v>
      </c>
    </row>
    <row r="288" spans="1:14" ht="12.75" customHeight="1">
      <c r="A288" s="415" t="s">
        <v>207</v>
      </c>
      <c r="B288" s="415" t="s">
        <v>122</v>
      </c>
      <c r="C288" s="415" t="s">
        <v>790</v>
      </c>
      <c r="D288" s="415" t="s">
        <v>111</v>
      </c>
      <c r="E288" s="416">
        <v>0</v>
      </c>
      <c r="F288" s="416">
        <v>0</v>
      </c>
      <c r="G288" s="417">
        <v>7801.59</v>
      </c>
      <c r="H288" s="418">
        <v>0</v>
      </c>
      <c r="I288" s="419">
        <v>0</v>
      </c>
      <c r="J288" s="419">
        <v>0</v>
      </c>
      <c r="K288" s="419">
        <v>0</v>
      </c>
      <c r="L288" s="419">
        <v>0</v>
      </c>
      <c r="M288" s="420">
        <v>0</v>
      </c>
      <c r="N288" s="416">
        <v>0</v>
      </c>
    </row>
    <row r="289" spans="1:14" ht="12.75" customHeight="1">
      <c r="A289" s="415" t="s">
        <v>207</v>
      </c>
      <c r="B289" s="415" t="s">
        <v>122</v>
      </c>
      <c r="C289" s="415" t="s">
        <v>796</v>
      </c>
      <c r="D289" s="415" t="s">
        <v>111</v>
      </c>
      <c r="E289" s="416">
        <v>0</v>
      </c>
      <c r="F289" s="416">
        <v>0</v>
      </c>
      <c r="G289" s="417">
        <v>122803.78</v>
      </c>
      <c r="H289" s="418">
        <v>0</v>
      </c>
      <c r="I289" s="419">
        <v>0</v>
      </c>
      <c r="J289" s="419">
        <v>0</v>
      </c>
      <c r="K289" s="419">
        <v>0</v>
      </c>
      <c r="L289" s="419">
        <v>0</v>
      </c>
      <c r="M289" s="420">
        <v>0</v>
      </c>
      <c r="N289" s="416">
        <v>0</v>
      </c>
    </row>
    <row r="290" spans="1:14" ht="12.75" customHeight="1">
      <c r="A290" s="421"/>
      <c r="B290" s="421"/>
      <c r="C290" s="421"/>
      <c r="D290" s="421" t="s">
        <v>907</v>
      </c>
      <c r="E290" s="422">
        <v>0</v>
      </c>
      <c r="F290" s="422">
        <v>0</v>
      </c>
      <c r="G290" s="423">
        <v>138032.69</v>
      </c>
      <c r="H290" s="424">
        <v>61430</v>
      </c>
      <c r="I290" s="425">
        <v>150000</v>
      </c>
      <c r="J290" s="425">
        <v>50000</v>
      </c>
      <c r="K290" s="425">
        <v>150000</v>
      </c>
      <c r="L290" s="425">
        <v>50000</v>
      </c>
      <c r="M290" s="426">
        <v>150000</v>
      </c>
      <c r="N290" s="422">
        <v>550000</v>
      </c>
    </row>
    <row r="291" spans="1:14" ht="12.75" customHeight="1">
      <c r="A291" s="415" t="s">
        <v>207</v>
      </c>
      <c r="B291" s="415" t="s">
        <v>28</v>
      </c>
      <c r="C291" s="415" t="s">
        <v>748</v>
      </c>
      <c r="D291" s="415" t="s">
        <v>43</v>
      </c>
      <c r="E291" s="416">
        <v>0</v>
      </c>
      <c r="F291" s="416">
        <v>0</v>
      </c>
      <c r="G291" s="417">
        <v>17900.18</v>
      </c>
      <c r="H291" s="418">
        <v>0</v>
      </c>
      <c r="I291" s="419">
        <v>0</v>
      </c>
      <c r="J291" s="419">
        <v>0</v>
      </c>
      <c r="K291" s="419">
        <v>0</v>
      </c>
      <c r="L291" s="419">
        <v>0</v>
      </c>
      <c r="M291" s="420">
        <v>0</v>
      </c>
      <c r="N291" s="416">
        <v>0</v>
      </c>
    </row>
    <row r="292" spans="1:14" ht="12.75" customHeight="1">
      <c r="A292" s="415" t="s">
        <v>207</v>
      </c>
      <c r="B292" s="415" t="s">
        <v>28</v>
      </c>
      <c r="C292" s="415" t="s">
        <v>31</v>
      </c>
      <c r="D292" s="415" t="s">
        <v>43</v>
      </c>
      <c r="E292" s="416">
        <v>0</v>
      </c>
      <c r="F292" s="416">
        <v>0</v>
      </c>
      <c r="G292" s="417">
        <v>1965</v>
      </c>
      <c r="H292" s="418">
        <v>54610</v>
      </c>
      <c r="I292" s="419">
        <v>40000</v>
      </c>
      <c r="J292" s="419">
        <v>40000</v>
      </c>
      <c r="K292" s="419">
        <v>40000</v>
      </c>
      <c r="L292" s="419">
        <v>40000</v>
      </c>
      <c r="M292" s="420">
        <v>40000</v>
      </c>
      <c r="N292" s="416">
        <v>200000</v>
      </c>
    </row>
    <row r="293" spans="1:14" ht="12.75" customHeight="1">
      <c r="A293" s="415" t="s">
        <v>207</v>
      </c>
      <c r="B293" s="415" t="s">
        <v>28</v>
      </c>
      <c r="C293" s="415" t="s">
        <v>778</v>
      </c>
      <c r="D293" s="415" t="s">
        <v>43</v>
      </c>
      <c r="E293" s="416">
        <v>0</v>
      </c>
      <c r="F293" s="416">
        <v>0</v>
      </c>
      <c r="G293" s="417">
        <v>0</v>
      </c>
      <c r="H293" s="418">
        <v>0</v>
      </c>
      <c r="I293" s="419">
        <v>0</v>
      </c>
      <c r="J293" s="419">
        <v>0</v>
      </c>
      <c r="K293" s="419">
        <v>0</v>
      </c>
      <c r="L293" s="419">
        <v>0</v>
      </c>
      <c r="M293" s="420">
        <v>0</v>
      </c>
      <c r="N293" s="416">
        <v>0</v>
      </c>
    </row>
    <row r="294" spans="1:14" ht="12.75" customHeight="1">
      <c r="A294" s="415" t="s">
        <v>207</v>
      </c>
      <c r="B294" s="415" t="s">
        <v>28</v>
      </c>
      <c r="C294" s="415" t="s">
        <v>792</v>
      </c>
      <c r="D294" s="415" t="s">
        <v>43</v>
      </c>
      <c r="E294" s="416">
        <v>0</v>
      </c>
      <c r="F294" s="416">
        <v>0</v>
      </c>
      <c r="G294" s="417">
        <v>3461.91</v>
      </c>
      <c r="H294" s="418">
        <v>0</v>
      </c>
      <c r="I294" s="419">
        <v>0</v>
      </c>
      <c r="J294" s="419">
        <v>0</v>
      </c>
      <c r="K294" s="419">
        <v>0</v>
      </c>
      <c r="L294" s="419">
        <v>0</v>
      </c>
      <c r="M294" s="420">
        <v>0</v>
      </c>
      <c r="N294" s="416">
        <v>0</v>
      </c>
    </row>
    <row r="295" spans="1:14" ht="12.75" customHeight="1">
      <c r="A295" s="415" t="s">
        <v>207</v>
      </c>
      <c r="B295" s="415" t="s">
        <v>28</v>
      </c>
      <c r="C295" s="415" t="s">
        <v>796</v>
      </c>
      <c r="D295" s="415" t="s">
        <v>43</v>
      </c>
      <c r="E295" s="416">
        <v>0</v>
      </c>
      <c r="F295" s="416">
        <v>0</v>
      </c>
      <c r="G295" s="417">
        <v>2062.5500000000002</v>
      </c>
      <c r="H295" s="418">
        <v>0</v>
      </c>
      <c r="I295" s="419">
        <v>0</v>
      </c>
      <c r="J295" s="419">
        <v>0</v>
      </c>
      <c r="K295" s="419">
        <v>0</v>
      </c>
      <c r="L295" s="419">
        <v>0</v>
      </c>
      <c r="M295" s="420">
        <v>0</v>
      </c>
      <c r="N295" s="416">
        <v>0</v>
      </c>
    </row>
    <row r="296" spans="1:14" ht="12.75" customHeight="1">
      <c r="A296" s="421"/>
      <c r="B296" s="421"/>
      <c r="C296" s="421"/>
      <c r="D296" s="421" t="s">
        <v>911</v>
      </c>
      <c r="E296" s="422">
        <v>0</v>
      </c>
      <c r="F296" s="422">
        <v>0</v>
      </c>
      <c r="G296" s="423">
        <v>25389.64</v>
      </c>
      <c r="H296" s="424">
        <v>54610</v>
      </c>
      <c r="I296" s="425">
        <v>40000</v>
      </c>
      <c r="J296" s="425">
        <v>40000</v>
      </c>
      <c r="K296" s="425">
        <v>40000</v>
      </c>
      <c r="L296" s="425">
        <v>40000</v>
      </c>
      <c r="M296" s="426">
        <v>40000</v>
      </c>
      <c r="N296" s="422">
        <v>200000</v>
      </c>
    </row>
    <row r="297" spans="1:14" ht="12.75" customHeight="1">
      <c r="A297" s="415" t="s">
        <v>207</v>
      </c>
      <c r="B297" s="415" t="s">
        <v>36</v>
      </c>
      <c r="C297" s="415" t="s">
        <v>31</v>
      </c>
      <c r="D297" s="415" t="s">
        <v>127</v>
      </c>
      <c r="E297" s="416">
        <v>26694.13</v>
      </c>
      <c r="F297" s="416">
        <v>0</v>
      </c>
      <c r="G297" s="417">
        <v>0</v>
      </c>
      <c r="H297" s="418">
        <v>139836</v>
      </c>
      <c r="I297" s="419">
        <v>70000</v>
      </c>
      <c r="J297" s="419">
        <v>70000</v>
      </c>
      <c r="K297" s="419">
        <v>70000</v>
      </c>
      <c r="L297" s="419">
        <v>70000</v>
      </c>
      <c r="M297" s="420">
        <v>70000</v>
      </c>
      <c r="N297" s="416">
        <v>350000</v>
      </c>
    </row>
    <row r="298" spans="1:14" ht="12.75" customHeight="1">
      <c r="A298" s="415" t="s">
        <v>207</v>
      </c>
      <c r="B298" s="415" t="s">
        <v>36</v>
      </c>
      <c r="C298" s="415" t="s">
        <v>778</v>
      </c>
      <c r="D298" s="415" t="s">
        <v>127</v>
      </c>
      <c r="E298" s="416">
        <v>1330</v>
      </c>
      <c r="F298" s="416">
        <v>6877.5</v>
      </c>
      <c r="G298" s="417">
        <v>0</v>
      </c>
      <c r="H298" s="418">
        <v>0</v>
      </c>
      <c r="I298" s="419">
        <v>0</v>
      </c>
      <c r="J298" s="419">
        <v>0</v>
      </c>
      <c r="K298" s="419">
        <v>0</v>
      </c>
      <c r="L298" s="419">
        <v>0</v>
      </c>
      <c r="M298" s="420">
        <v>0</v>
      </c>
      <c r="N298" s="416">
        <v>0</v>
      </c>
    </row>
    <row r="299" spans="1:14" ht="12.75" customHeight="1">
      <c r="A299" s="415" t="s">
        <v>207</v>
      </c>
      <c r="B299" s="415" t="s">
        <v>36</v>
      </c>
      <c r="C299" s="415" t="s">
        <v>796</v>
      </c>
      <c r="D299" s="415" t="s">
        <v>127</v>
      </c>
      <c r="E299" s="416">
        <v>21975.599999999999</v>
      </c>
      <c r="F299" s="416">
        <v>63120</v>
      </c>
      <c r="G299" s="417">
        <v>0</v>
      </c>
      <c r="H299" s="418">
        <v>0</v>
      </c>
      <c r="I299" s="419">
        <v>0</v>
      </c>
      <c r="J299" s="419">
        <v>0</v>
      </c>
      <c r="K299" s="419">
        <v>0</v>
      </c>
      <c r="L299" s="419">
        <v>0</v>
      </c>
      <c r="M299" s="420">
        <v>0</v>
      </c>
      <c r="N299" s="416">
        <v>0</v>
      </c>
    </row>
    <row r="300" spans="1:14" ht="12.75" customHeight="1">
      <c r="A300" s="421"/>
      <c r="B300" s="421"/>
      <c r="C300" s="421"/>
      <c r="D300" s="421" t="s">
        <v>912</v>
      </c>
      <c r="E300" s="422">
        <v>49999.73</v>
      </c>
      <c r="F300" s="422">
        <v>69997.5</v>
      </c>
      <c r="G300" s="423">
        <v>0</v>
      </c>
      <c r="H300" s="424">
        <v>139836</v>
      </c>
      <c r="I300" s="425">
        <v>70000</v>
      </c>
      <c r="J300" s="425">
        <v>70000</v>
      </c>
      <c r="K300" s="425">
        <v>70000</v>
      </c>
      <c r="L300" s="425">
        <v>70000</v>
      </c>
      <c r="M300" s="426">
        <v>70000</v>
      </c>
      <c r="N300" s="422">
        <v>350000</v>
      </c>
    </row>
    <row r="301" spans="1:14" ht="12.75" customHeight="1">
      <c r="A301" s="415" t="s">
        <v>207</v>
      </c>
      <c r="B301" s="415" t="s">
        <v>1</v>
      </c>
      <c r="C301" s="415" t="s">
        <v>748</v>
      </c>
      <c r="D301" s="415" t="s">
        <v>65</v>
      </c>
      <c r="E301" s="416">
        <v>7168</v>
      </c>
      <c r="F301" s="416">
        <v>5300</v>
      </c>
      <c r="G301" s="417">
        <v>1013</v>
      </c>
      <c r="H301" s="418">
        <v>0</v>
      </c>
      <c r="I301" s="419">
        <v>0</v>
      </c>
      <c r="J301" s="419">
        <v>0</v>
      </c>
      <c r="K301" s="419">
        <v>0</v>
      </c>
      <c r="L301" s="419">
        <v>0</v>
      </c>
      <c r="M301" s="420">
        <v>0</v>
      </c>
      <c r="N301" s="416">
        <v>0</v>
      </c>
    </row>
    <row r="302" spans="1:14" ht="12.75" customHeight="1">
      <c r="A302" s="415" t="s">
        <v>207</v>
      </c>
      <c r="B302" s="415" t="s">
        <v>1</v>
      </c>
      <c r="C302" s="415" t="s">
        <v>31</v>
      </c>
      <c r="D302" s="415" t="s">
        <v>65</v>
      </c>
      <c r="E302" s="416">
        <v>0</v>
      </c>
      <c r="F302" s="416">
        <v>29591.5</v>
      </c>
      <c r="G302" s="417">
        <v>0</v>
      </c>
      <c r="H302" s="418">
        <v>150000</v>
      </c>
      <c r="I302" s="419">
        <v>200000</v>
      </c>
      <c r="J302" s="419">
        <v>150000</v>
      </c>
      <c r="K302" s="419">
        <v>200000</v>
      </c>
      <c r="L302" s="419">
        <v>150000</v>
      </c>
      <c r="M302" s="420">
        <v>200000</v>
      </c>
      <c r="N302" s="416">
        <v>900000</v>
      </c>
    </row>
    <row r="303" spans="1:14" ht="12.75" customHeight="1">
      <c r="A303" s="415" t="s">
        <v>207</v>
      </c>
      <c r="B303" s="415" t="s">
        <v>1</v>
      </c>
      <c r="C303" s="415" t="s">
        <v>775</v>
      </c>
      <c r="D303" s="415" t="s">
        <v>65</v>
      </c>
      <c r="E303" s="416">
        <v>1515.3</v>
      </c>
      <c r="F303" s="416">
        <v>1614.83</v>
      </c>
      <c r="G303" s="417">
        <v>0</v>
      </c>
      <c r="H303" s="418">
        <v>0</v>
      </c>
      <c r="I303" s="419">
        <v>0</v>
      </c>
      <c r="J303" s="419">
        <v>0</v>
      </c>
      <c r="K303" s="419">
        <v>0</v>
      </c>
      <c r="L303" s="419">
        <v>0</v>
      </c>
      <c r="M303" s="420">
        <v>0</v>
      </c>
      <c r="N303" s="416">
        <v>0</v>
      </c>
    </row>
    <row r="304" spans="1:14" ht="12.75" customHeight="1">
      <c r="A304" s="415" t="s">
        <v>207</v>
      </c>
      <c r="B304" s="415" t="s">
        <v>1</v>
      </c>
      <c r="C304" s="415" t="s">
        <v>778</v>
      </c>
      <c r="D304" s="415" t="s">
        <v>65</v>
      </c>
      <c r="E304" s="416">
        <v>0</v>
      </c>
      <c r="F304" s="416">
        <v>68.56</v>
      </c>
      <c r="G304" s="417">
        <v>0</v>
      </c>
      <c r="H304" s="418">
        <v>0</v>
      </c>
      <c r="I304" s="419">
        <v>0</v>
      </c>
      <c r="J304" s="419">
        <v>0</v>
      </c>
      <c r="K304" s="419">
        <v>0</v>
      </c>
      <c r="L304" s="419">
        <v>0</v>
      </c>
      <c r="M304" s="420">
        <v>0</v>
      </c>
      <c r="N304" s="416">
        <v>0</v>
      </c>
    </row>
    <row r="305" spans="1:14" ht="12.75" customHeight="1">
      <c r="A305" s="415" t="s">
        <v>207</v>
      </c>
      <c r="B305" s="415" t="s">
        <v>1</v>
      </c>
      <c r="C305" s="415" t="s">
        <v>780</v>
      </c>
      <c r="D305" s="415" t="s">
        <v>65</v>
      </c>
      <c r="E305" s="416">
        <v>3589.1</v>
      </c>
      <c r="F305" s="416">
        <v>3617.43</v>
      </c>
      <c r="G305" s="417">
        <v>0</v>
      </c>
      <c r="H305" s="418">
        <v>0</v>
      </c>
      <c r="I305" s="419">
        <v>0</v>
      </c>
      <c r="J305" s="419">
        <v>0</v>
      </c>
      <c r="K305" s="419">
        <v>0</v>
      </c>
      <c r="L305" s="419">
        <v>0</v>
      </c>
      <c r="M305" s="420">
        <v>0</v>
      </c>
      <c r="N305" s="416">
        <v>0</v>
      </c>
    </row>
    <row r="306" spans="1:14" ht="12.75" customHeight="1">
      <c r="A306" s="415" t="s">
        <v>207</v>
      </c>
      <c r="B306" s="415" t="s">
        <v>1</v>
      </c>
      <c r="C306" s="415" t="s">
        <v>792</v>
      </c>
      <c r="D306" s="415" t="s">
        <v>65</v>
      </c>
      <c r="E306" s="416">
        <v>0</v>
      </c>
      <c r="F306" s="416">
        <v>8290.6</v>
      </c>
      <c r="G306" s="417">
        <v>0</v>
      </c>
      <c r="H306" s="418">
        <v>0</v>
      </c>
      <c r="I306" s="419">
        <v>0</v>
      </c>
      <c r="J306" s="419">
        <v>0</v>
      </c>
      <c r="K306" s="419">
        <v>0</v>
      </c>
      <c r="L306" s="419">
        <v>0</v>
      </c>
      <c r="M306" s="420">
        <v>0</v>
      </c>
      <c r="N306" s="416">
        <v>0</v>
      </c>
    </row>
    <row r="307" spans="1:14" ht="12.75" customHeight="1">
      <c r="A307" s="415" t="s">
        <v>207</v>
      </c>
      <c r="B307" s="415" t="s">
        <v>1</v>
      </c>
      <c r="C307" s="415" t="s">
        <v>796</v>
      </c>
      <c r="D307" s="415" t="s">
        <v>65</v>
      </c>
      <c r="E307" s="416">
        <v>0</v>
      </c>
      <c r="F307" s="416">
        <v>45221</v>
      </c>
      <c r="G307" s="417">
        <v>0</v>
      </c>
      <c r="H307" s="418">
        <v>0</v>
      </c>
      <c r="I307" s="419">
        <v>0</v>
      </c>
      <c r="J307" s="419">
        <v>0</v>
      </c>
      <c r="K307" s="419">
        <v>0</v>
      </c>
      <c r="L307" s="419">
        <v>0</v>
      </c>
      <c r="M307" s="420">
        <v>0</v>
      </c>
      <c r="N307" s="416">
        <v>0</v>
      </c>
    </row>
    <row r="308" spans="1:14" ht="12.75" customHeight="1">
      <c r="A308" s="421"/>
      <c r="B308" s="421"/>
      <c r="C308" s="421"/>
      <c r="D308" s="421" t="s">
        <v>914</v>
      </c>
      <c r="E308" s="422">
        <v>12272.4</v>
      </c>
      <c r="F308" s="422">
        <v>93703.92</v>
      </c>
      <c r="G308" s="423">
        <v>1013</v>
      </c>
      <c r="H308" s="424">
        <v>150000</v>
      </c>
      <c r="I308" s="425">
        <v>200000</v>
      </c>
      <c r="J308" s="425">
        <v>150000</v>
      </c>
      <c r="K308" s="425">
        <v>200000</v>
      </c>
      <c r="L308" s="425">
        <v>150000</v>
      </c>
      <c r="M308" s="426">
        <v>200000</v>
      </c>
      <c r="N308" s="422">
        <v>900000</v>
      </c>
    </row>
    <row r="309" spans="1:14" ht="12.75" customHeight="1">
      <c r="A309" s="415" t="s">
        <v>207</v>
      </c>
      <c r="B309" s="415" t="s">
        <v>0</v>
      </c>
      <c r="C309" s="415" t="s">
        <v>748</v>
      </c>
      <c r="D309" s="415" t="s">
        <v>108</v>
      </c>
      <c r="E309" s="416">
        <v>178289.7</v>
      </c>
      <c r="F309" s="416">
        <v>88765.8</v>
      </c>
      <c r="G309" s="417">
        <v>41783.300000000003</v>
      </c>
      <c r="H309" s="418">
        <v>0</v>
      </c>
      <c r="I309" s="419">
        <v>0</v>
      </c>
      <c r="J309" s="419">
        <v>0</v>
      </c>
      <c r="K309" s="419">
        <v>0</v>
      </c>
      <c r="L309" s="419">
        <v>0</v>
      </c>
      <c r="M309" s="420">
        <v>0</v>
      </c>
      <c r="N309" s="416">
        <v>0</v>
      </c>
    </row>
    <row r="310" spans="1:14" ht="12.75" customHeight="1">
      <c r="A310" s="415" t="s">
        <v>207</v>
      </c>
      <c r="B310" s="415" t="s">
        <v>0</v>
      </c>
      <c r="C310" s="415" t="s">
        <v>31</v>
      </c>
      <c r="D310" s="415" t="s">
        <v>108</v>
      </c>
      <c r="E310" s="416">
        <v>7009.73</v>
      </c>
      <c r="F310" s="416">
        <v>15489.11</v>
      </c>
      <c r="G310" s="417">
        <v>13069.46</v>
      </c>
      <c r="H310" s="418">
        <v>617508</v>
      </c>
      <c r="I310" s="419">
        <v>700000</v>
      </c>
      <c r="J310" s="419">
        <v>700000</v>
      </c>
      <c r="K310" s="419">
        <v>800000</v>
      </c>
      <c r="L310" s="419">
        <v>800000</v>
      </c>
      <c r="M310" s="420">
        <v>800000</v>
      </c>
      <c r="N310" s="416">
        <v>3800000</v>
      </c>
    </row>
    <row r="311" spans="1:14" ht="12.75" customHeight="1">
      <c r="A311" s="415" t="s">
        <v>207</v>
      </c>
      <c r="B311" s="415" t="s">
        <v>0</v>
      </c>
      <c r="C311" s="415" t="s">
        <v>775</v>
      </c>
      <c r="D311" s="415" t="s">
        <v>108</v>
      </c>
      <c r="E311" s="416">
        <v>2022.1</v>
      </c>
      <c r="F311" s="416">
        <v>0</v>
      </c>
      <c r="G311" s="417">
        <v>6170</v>
      </c>
      <c r="H311" s="418">
        <v>0</v>
      </c>
      <c r="I311" s="419">
        <v>0</v>
      </c>
      <c r="J311" s="419">
        <v>0</v>
      </c>
      <c r="K311" s="419">
        <v>0</v>
      </c>
      <c r="L311" s="419">
        <v>0</v>
      </c>
      <c r="M311" s="420">
        <v>0</v>
      </c>
      <c r="N311" s="416">
        <v>0</v>
      </c>
    </row>
    <row r="312" spans="1:14" ht="12.75" customHeight="1">
      <c r="A312" s="415" t="s">
        <v>207</v>
      </c>
      <c r="B312" s="415" t="s">
        <v>0</v>
      </c>
      <c r="C312" s="415" t="s">
        <v>780</v>
      </c>
      <c r="D312" s="415" t="s">
        <v>108</v>
      </c>
      <c r="E312" s="416">
        <v>2484</v>
      </c>
      <c r="F312" s="416">
        <v>9093.5</v>
      </c>
      <c r="G312" s="417">
        <v>3986.84</v>
      </c>
      <c r="H312" s="418">
        <v>0</v>
      </c>
      <c r="I312" s="419">
        <v>0</v>
      </c>
      <c r="J312" s="419">
        <v>0</v>
      </c>
      <c r="K312" s="419">
        <v>0</v>
      </c>
      <c r="L312" s="419">
        <v>0</v>
      </c>
      <c r="M312" s="420">
        <v>0</v>
      </c>
      <c r="N312" s="416">
        <v>0</v>
      </c>
    </row>
    <row r="313" spans="1:14" ht="12.75" customHeight="1">
      <c r="A313" s="415" t="s">
        <v>207</v>
      </c>
      <c r="B313" s="415" t="s">
        <v>0</v>
      </c>
      <c r="C313" s="415" t="s">
        <v>785</v>
      </c>
      <c r="D313" s="415" t="s">
        <v>108</v>
      </c>
      <c r="E313" s="416">
        <v>894.8</v>
      </c>
      <c r="F313" s="416">
        <v>0</v>
      </c>
      <c r="G313" s="417">
        <v>798.25</v>
      </c>
      <c r="H313" s="418">
        <v>0</v>
      </c>
      <c r="I313" s="419">
        <v>0</v>
      </c>
      <c r="J313" s="419">
        <v>0</v>
      </c>
      <c r="K313" s="419">
        <v>0</v>
      </c>
      <c r="L313" s="419">
        <v>0</v>
      </c>
      <c r="M313" s="420">
        <v>0</v>
      </c>
      <c r="N313" s="416">
        <v>0</v>
      </c>
    </row>
    <row r="314" spans="1:14" ht="12.75" customHeight="1">
      <c r="A314" s="415" t="s">
        <v>207</v>
      </c>
      <c r="B314" s="415" t="s">
        <v>0</v>
      </c>
      <c r="C314" s="415" t="s">
        <v>790</v>
      </c>
      <c r="D314" s="415" t="s">
        <v>108</v>
      </c>
      <c r="E314" s="416">
        <v>24.67</v>
      </c>
      <c r="F314" s="416">
        <v>6816.97</v>
      </c>
      <c r="G314" s="417">
        <v>0</v>
      </c>
      <c r="H314" s="418">
        <v>0</v>
      </c>
      <c r="I314" s="419">
        <v>0</v>
      </c>
      <c r="J314" s="419">
        <v>0</v>
      </c>
      <c r="K314" s="419">
        <v>0</v>
      </c>
      <c r="L314" s="419">
        <v>0</v>
      </c>
      <c r="M314" s="420">
        <v>0</v>
      </c>
      <c r="N314" s="416">
        <v>0</v>
      </c>
    </row>
    <row r="315" spans="1:14" ht="12.75" customHeight="1">
      <c r="A315" s="415" t="s">
        <v>207</v>
      </c>
      <c r="B315" s="415" t="s">
        <v>0</v>
      </c>
      <c r="C315" s="415" t="s">
        <v>792</v>
      </c>
      <c r="D315" s="415" t="s">
        <v>108</v>
      </c>
      <c r="E315" s="416">
        <v>240</v>
      </c>
      <c r="F315" s="416">
        <v>0</v>
      </c>
      <c r="G315" s="417">
        <v>0</v>
      </c>
      <c r="H315" s="418">
        <v>0</v>
      </c>
      <c r="I315" s="419">
        <v>0</v>
      </c>
      <c r="J315" s="419">
        <v>0</v>
      </c>
      <c r="K315" s="419">
        <v>0</v>
      </c>
      <c r="L315" s="419">
        <v>0</v>
      </c>
      <c r="M315" s="420">
        <v>0</v>
      </c>
      <c r="N315" s="416">
        <v>0</v>
      </c>
    </row>
    <row r="316" spans="1:14" ht="12.75" customHeight="1">
      <c r="A316" s="415" t="s">
        <v>207</v>
      </c>
      <c r="B316" s="415" t="s">
        <v>0</v>
      </c>
      <c r="C316" s="415" t="s">
        <v>794</v>
      </c>
      <c r="D316" s="415" t="s">
        <v>108</v>
      </c>
      <c r="E316" s="416">
        <v>0</v>
      </c>
      <c r="F316" s="416">
        <v>0</v>
      </c>
      <c r="G316" s="417">
        <v>0</v>
      </c>
      <c r="H316" s="418">
        <v>0</v>
      </c>
      <c r="I316" s="419">
        <v>0</v>
      </c>
      <c r="J316" s="419">
        <v>0</v>
      </c>
      <c r="K316" s="419">
        <v>0</v>
      </c>
      <c r="L316" s="419">
        <v>0</v>
      </c>
      <c r="M316" s="420">
        <v>0</v>
      </c>
      <c r="N316" s="416">
        <v>0</v>
      </c>
    </row>
    <row r="317" spans="1:14" ht="12.75" customHeight="1">
      <c r="A317" s="415" t="s">
        <v>207</v>
      </c>
      <c r="B317" s="415" t="s">
        <v>0</v>
      </c>
      <c r="C317" s="415" t="s">
        <v>796</v>
      </c>
      <c r="D317" s="415" t="s">
        <v>108</v>
      </c>
      <c r="E317" s="416">
        <v>0</v>
      </c>
      <c r="F317" s="416">
        <v>24573.87</v>
      </c>
      <c r="G317" s="417">
        <v>8500</v>
      </c>
      <c r="H317" s="418">
        <v>0</v>
      </c>
      <c r="I317" s="419">
        <v>0</v>
      </c>
      <c r="J317" s="419">
        <v>0</v>
      </c>
      <c r="K317" s="419">
        <v>0</v>
      </c>
      <c r="L317" s="419">
        <v>0</v>
      </c>
      <c r="M317" s="420">
        <v>0</v>
      </c>
      <c r="N317" s="416">
        <v>0</v>
      </c>
    </row>
    <row r="318" spans="1:14" ht="12.75" customHeight="1">
      <c r="A318" s="421"/>
      <c r="B318" s="421"/>
      <c r="C318" s="421"/>
      <c r="D318" s="421" t="s">
        <v>915</v>
      </c>
      <c r="E318" s="422">
        <v>190965</v>
      </c>
      <c r="F318" s="422">
        <v>144739.25</v>
      </c>
      <c r="G318" s="423">
        <v>74307.850000000006</v>
      </c>
      <c r="H318" s="424">
        <v>617508</v>
      </c>
      <c r="I318" s="425">
        <v>700000</v>
      </c>
      <c r="J318" s="425">
        <v>700000</v>
      </c>
      <c r="K318" s="425">
        <v>800000</v>
      </c>
      <c r="L318" s="425">
        <v>800000</v>
      </c>
      <c r="M318" s="426">
        <v>800000</v>
      </c>
      <c r="N318" s="422">
        <v>3800000</v>
      </c>
    </row>
    <row r="319" spans="1:14" ht="12.75" customHeight="1">
      <c r="A319" s="415" t="s">
        <v>207</v>
      </c>
      <c r="B319" s="415" t="s">
        <v>212</v>
      </c>
      <c r="C319" s="415" t="s">
        <v>31</v>
      </c>
      <c r="D319" s="415" t="s">
        <v>142</v>
      </c>
      <c r="E319" s="416">
        <v>0</v>
      </c>
      <c r="F319" s="416">
        <v>0</v>
      </c>
      <c r="G319" s="417">
        <v>0</v>
      </c>
      <c r="H319" s="418">
        <v>0</v>
      </c>
      <c r="I319" s="419">
        <v>0</v>
      </c>
      <c r="J319" s="419">
        <v>0</v>
      </c>
      <c r="K319" s="419">
        <v>250000</v>
      </c>
      <c r="L319" s="419">
        <v>0</v>
      </c>
      <c r="M319" s="420">
        <v>0</v>
      </c>
      <c r="N319" s="416">
        <v>250000</v>
      </c>
    </row>
    <row r="320" spans="1:14" ht="12.75" customHeight="1">
      <c r="A320" s="421"/>
      <c r="B320" s="421"/>
      <c r="C320" s="421"/>
      <c r="D320" s="421" t="s">
        <v>916</v>
      </c>
      <c r="E320" s="422">
        <v>0</v>
      </c>
      <c r="F320" s="422">
        <v>0</v>
      </c>
      <c r="G320" s="423">
        <v>0</v>
      </c>
      <c r="H320" s="424">
        <v>0</v>
      </c>
      <c r="I320" s="425">
        <v>0</v>
      </c>
      <c r="J320" s="425">
        <v>0</v>
      </c>
      <c r="K320" s="425">
        <v>250000</v>
      </c>
      <c r="L320" s="425">
        <v>0</v>
      </c>
      <c r="M320" s="426">
        <v>0</v>
      </c>
      <c r="N320" s="422">
        <v>250000</v>
      </c>
    </row>
    <row r="321" spans="1:14" ht="12.75" customHeight="1">
      <c r="A321" s="415" t="s">
        <v>207</v>
      </c>
      <c r="B321" s="415" t="s">
        <v>407</v>
      </c>
      <c r="C321" s="415" t="s">
        <v>31</v>
      </c>
      <c r="D321" s="415" t="s">
        <v>406</v>
      </c>
      <c r="E321" s="416">
        <v>0</v>
      </c>
      <c r="F321" s="416">
        <v>0</v>
      </c>
      <c r="G321" s="417">
        <v>0</v>
      </c>
      <c r="H321" s="418">
        <v>375750</v>
      </c>
      <c r="I321" s="419">
        <v>0</v>
      </c>
      <c r="J321" s="419">
        <v>0</v>
      </c>
      <c r="K321" s="419">
        <v>0</v>
      </c>
      <c r="L321" s="419">
        <v>0</v>
      </c>
      <c r="M321" s="420">
        <v>0</v>
      </c>
      <c r="N321" s="416">
        <v>0</v>
      </c>
    </row>
    <row r="322" spans="1:14" ht="12.75" customHeight="1">
      <c r="A322" s="421"/>
      <c r="B322" s="421"/>
      <c r="C322" s="421"/>
      <c r="D322" s="421" t="s">
        <v>917</v>
      </c>
      <c r="E322" s="422">
        <v>0</v>
      </c>
      <c r="F322" s="422">
        <v>0</v>
      </c>
      <c r="G322" s="423">
        <v>0</v>
      </c>
      <c r="H322" s="424">
        <v>375750</v>
      </c>
      <c r="I322" s="425">
        <v>0</v>
      </c>
      <c r="J322" s="425">
        <v>0</v>
      </c>
      <c r="K322" s="425">
        <v>0</v>
      </c>
      <c r="L322" s="425">
        <v>0</v>
      </c>
      <c r="M322" s="426">
        <v>0</v>
      </c>
      <c r="N322" s="422">
        <v>0</v>
      </c>
    </row>
    <row r="323" spans="1:14" ht="12.75" customHeight="1">
      <c r="A323" s="415" t="s">
        <v>207</v>
      </c>
      <c r="B323" s="415" t="s">
        <v>525</v>
      </c>
      <c r="C323" s="415" t="s">
        <v>748</v>
      </c>
      <c r="D323" s="415" t="s">
        <v>524</v>
      </c>
      <c r="E323" s="416">
        <v>12750</v>
      </c>
      <c r="F323" s="416">
        <v>1000</v>
      </c>
      <c r="G323" s="417">
        <v>90900</v>
      </c>
      <c r="H323" s="418">
        <v>0</v>
      </c>
      <c r="I323" s="419">
        <v>0</v>
      </c>
      <c r="J323" s="419">
        <v>0</v>
      </c>
      <c r="K323" s="419">
        <v>0</v>
      </c>
      <c r="L323" s="419">
        <v>0</v>
      </c>
      <c r="M323" s="420">
        <v>0</v>
      </c>
      <c r="N323" s="416">
        <v>0</v>
      </c>
    </row>
    <row r="324" spans="1:14" ht="12.75" customHeight="1">
      <c r="A324" s="415" t="s">
        <v>207</v>
      </c>
      <c r="B324" s="415" t="s">
        <v>525</v>
      </c>
      <c r="C324" s="415" t="s">
        <v>31</v>
      </c>
      <c r="D324" s="415" t="s">
        <v>524</v>
      </c>
      <c r="E324" s="416">
        <v>5587.65</v>
      </c>
      <c r="F324" s="416">
        <v>2999.01</v>
      </c>
      <c r="G324" s="417">
        <v>347.95</v>
      </c>
      <c r="H324" s="418">
        <v>0</v>
      </c>
      <c r="I324" s="419">
        <v>0</v>
      </c>
      <c r="J324" s="419">
        <v>0</v>
      </c>
      <c r="K324" s="419">
        <v>0</v>
      </c>
      <c r="L324" s="419">
        <v>0</v>
      </c>
      <c r="M324" s="420">
        <v>0</v>
      </c>
      <c r="N324" s="416">
        <v>0</v>
      </c>
    </row>
    <row r="325" spans="1:14" ht="12.75" customHeight="1">
      <c r="A325" s="415" t="s">
        <v>207</v>
      </c>
      <c r="B325" s="415" t="s">
        <v>525</v>
      </c>
      <c r="C325" s="415" t="s">
        <v>778</v>
      </c>
      <c r="D325" s="415" t="s">
        <v>524</v>
      </c>
      <c r="E325" s="416">
        <v>308</v>
      </c>
      <c r="F325" s="416">
        <v>0</v>
      </c>
      <c r="G325" s="417">
        <v>0</v>
      </c>
      <c r="H325" s="418">
        <v>0</v>
      </c>
      <c r="I325" s="419">
        <v>0</v>
      </c>
      <c r="J325" s="419">
        <v>0</v>
      </c>
      <c r="K325" s="419">
        <v>0</v>
      </c>
      <c r="L325" s="419">
        <v>0</v>
      </c>
      <c r="M325" s="420">
        <v>0</v>
      </c>
      <c r="N325" s="416">
        <v>0</v>
      </c>
    </row>
    <row r="326" spans="1:14" ht="12.75" customHeight="1">
      <c r="A326" s="415" t="s">
        <v>207</v>
      </c>
      <c r="B326" s="415" t="s">
        <v>525</v>
      </c>
      <c r="C326" s="415" t="s">
        <v>790</v>
      </c>
      <c r="D326" s="415" t="s">
        <v>524</v>
      </c>
      <c r="E326" s="416">
        <v>453.47</v>
      </c>
      <c r="F326" s="416">
        <v>840</v>
      </c>
      <c r="G326" s="417">
        <v>0</v>
      </c>
      <c r="H326" s="418">
        <v>0</v>
      </c>
      <c r="I326" s="419">
        <v>0</v>
      </c>
      <c r="J326" s="419">
        <v>0</v>
      </c>
      <c r="K326" s="419">
        <v>0</v>
      </c>
      <c r="L326" s="419">
        <v>0</v>
      </c>
      <c r="M326" s="420">
        <v>0</v>
      </c>
      <c r="N326" s="416">
        <v>0</v>
      </c>
    </row>
    <row r="327" spans="1:14" ht="12.75" customHeight="1">
      <c r="A327" s="415" t="s">
        <v>207</v>
      </c>
      <c r="B327" s="415" t="s">
        <v>525</v>
      </c>
      <c r="C327" s="415" t="s">
        <v>792</v>
      </c>
      <c r="D327" s="415" t="s">
        <v>524</v>
      </c>
      <c r="E327" s="416">
        <v>0</v>
      </c>
      <c r="F327" s="416">
        <v>0</v>
      </c>
      <c r="G327" s="417">
        <v>352.05</v>
      </c>
      <c r="H327" s="418">
        <v>0</v>
      </c>
      <c r="I327" s="419">
        <v>0</v>
      </c>
      <c r="J327" s="419">
        <v>0</v>
      </c>
      <c r="K327" s="419">
        <v>0</v>
      </c>
      <c r="L327" s="419">
        <v>0</v>
      </c>
      <c r="M327" s="420">
        <v>0</v>
      </c>
      <c r="N327" s="416">
        <v>0</v>
      </c>
    </row>
    <row r="328" spans="1:14" ht="12.75" customHeight="1">
      <c r="A328" s="421"/>
      <c r="B328" s="421"/>
      <c r="C328" s="421"/>
      <c r="D328" s="421" t="s">
        <v>918</v>
      </c>
      <c r="E328" s="422">
        <v>19099.12</v>
      </c>
      <c r="F328" s="422">
        <v>4839.01</v>
      </c>
      <c r="G328" s="423">
        <v>91600</v>
      </c>
      <c r="H328" s="424">
        <v>0</v>
      </c>
      <c r="I328" s="425">
        <v>0</v>
      </c>
      <c r="J328" s="425">
        <v>0</v>
      </c>
      <c r="K328" s="425">
        <v>0</v>
      </c>
      <c r="L328" s="425">
        <v>0</v>
      </c>
      <c r="M328" s="426">
        <v>0</v>
      </c>
      <c r="N328" s="422">
        <v>0</v>
      </c>
    </row>
    <row r="329" spans="1:14" ht="12.75" customHeight="1">
      <c r="A329" s="421" t="s">
        <v>919</v>
      </c>
      <c r="B329" s="421"/>
      <c r="C329" s="421"/>
      <c r="D329" s="421"/>
      <c r="E329" s="422">
        <v>272336.25</v>
      </c>
      <c r="F329" s="422">
        <v>313279.68</v>
      </c>
      <c r="G329" s="423">
        <v>330343.18</v>
      </c>
      <c r="H329" s="424">
        <v>1399134</v>
      </c>
      <c r="I329" s="425">
        <v>1160000</v>
      </c>
      <c r="J329" s="425">
        <v>1010000</v>
      </c>
      <c r="K329" s="425">
        <v>1510000</v>
      </c>
      <c r="L329" s="425">
        <v>1110000</v>
      </c>
      <c r="M329" s="426">
        <v>1260000</v>
      </c>
      <c r="N329" s="422">
        <v>6050000</v>
      </c>
    </row>
    <row r="330" spans="1:14" ht="12.75" customHeight="1">
      <c r="A330" s="415" t="s">
        <v>217</v>
      </c>
      <c r="B330" s="415" t="s">
        <v>572</v>
      </c>
      <c r="C330" s="415" t="s">
        <v>31</v>
      </c>
      <c r="D330" s="415" t="s">
        <v>573</v>
      </c>
      <c r="E330" s="416">
        <v>392903.35</v>
      </c>
      <c r="F330" s="416">
        <v>72938.87</v>
      </c>
      <c r="G330" s="417">
        <v>0</v>
      </c>
      <c r="H330" s="418">
        <v>0</v>
      </c>
      <c r="I330" s="419">
        <v>0</v>
      </c>
      <c r="J330" s="419">
        <v>0</v>
      </c>
      <c r="K330" s="419">
        <v>0</v>
      </c>
      <c r="L330" s="419">
        <v>0</v>
      </c>
      <c r="M330" s="420">
        <v>0</v>
      </c>
      <c r="N330" s="416">
        <v>0</v>
      </c>
    </row>
    <row r="331" spans="1:14" ht="12.75" customHeight="1">
      <c r="A331" s="421"/>
      <c r="B331" s="421"/>
      <c r="C331" s="421"/>
      <c r="D331" s="421" t="s">
        <v>923</v>
      </c>
      <c r="E331" s="422">
        <v>392903.35</v>
      </c>
      <c r="F331" s="422">
        <v>72938.87</v>
      </c>
      <c r="G331" s="423">
        <v>0</v>
      </c>
      <c r="H331" s="424">
        <v>0</v>
      </c>
      <c r="I331" s="425">
        <v>0</v>
      </c>
      <c r="J331" s="425">
        <v>0</v>
      </c>
      <c r="K331" s="425">
        <v>0</v>
      </c>
      <c r="L331" s="425">
        <v>0</v>
      </c>
      <c r="M331" s="426">
        <v>0</v>
      </c>
      <c r="N331" s="422">
        <v>0</v>
      </c>
    </row>
    <row r="332" spans="1:14" ht="12.75" customHeight="1">
      <c r="A332" s="415" t="s">
        <v>217</v>
      </c>
      <c r="B332" s="415" t="s">
        <v>755</v>
      </c>
      <c r="C332" s="415" t="s">
        <v>748</v>
      </c>
      <c r="D332" s="415" t="s">
        <v>756</v>
      </c>
      <c r="E332" s="416">
        <v>83203</v>
      </c>
      <c r="F332" s="416">
        <v>0</v>
      </c>
      <c r="G332" s="417">
        <v>0</v>
      </c>
      <c r="H332" s="418">
        <v>0</v>
      </c>
      <c r="I332" s="419">
        <v>0</v>
      </c>
      <c r="J332" s="419">
        <v>0</v>
      </c>
      <c r="K332" s="419">
        <v>0</v>
      </c>
      <c r="L332" s="419">
        <v>0</v>
      </c>
      <c r="M332" s="420">
        <v>0</v>
      </c>
      <c r="N332" s="416">
        <v>0</v>
      </c>
    </row>
    <row r="333" spans="1:14" ht="12.75" customHeight="1">
      <c r="A333" s="415" t="s">
        <v>217</v>
      </c>
      <c r="B333" s="415" t="s">
        <v>755</v>
      </c>
      <c r="C333" s="415" t="s">
        <v>31</v>
      </c>
      <c r="D333" s="415" t="s">
        <v>756</v>
      </c>
      <c r="E333" s="416">
        <v>0</v>
      </c>
      <c r="F333" s="416">
        <v>0</v>
      </c>
      <c r="G333" s="417">
        <v>0</v>
      </c>
      <c r="H333" s="418">
        <v>0</v>
      </c>
      <c r="I333" s="419">
        <v>0</v>
      </c>
      <c r="J333" s="419">
        <v>0</v>
      </c>
      <c r="K333" s="419">
        <v>0</v>
      </c>
      <c r="L333" s="419">
        <v>0</v>
      </c>
      <c r="M333" s="420">
        <v>0</v>
      </c>
      <c r="N333" s="416">
        <v>0</v>
      </c>
    </row>
    <row r="334" spans="1:14" ht="12.75" customHeight="1">
      <c r="A334" s="421"/>
      <c r="B334" s="421"/>
      <c r="C334" s="421"/>
      <c r="D334" s="421" t="s">
        <v>924</v>
      </c>
      <c r="E334" s="422">
        <v>83203</v>
      </c>
      <c r="F334" s="422">
        <v>0</v>
      </c>
      <c r="G334" s="423">
        <v>0</v>
      </c>
      <c r="H334" s="424">
        <v>0</v>
      </c>
      <c r="I334" s="425">
        <v>0</v>
      </c>
      <c r="J334" s="425">
        <v>0</v>
      </c>
      <c r="K334" s="425">
        <v>0</v>
      </c>
      <c r="L334" s="425">
        <v>0</v>
      </c>
      <c r="M334" s="426">
        <v>0</v>
      </c>
      <c r="N334" s="422">
        <v>0</v>
      </c>
    </row>
    <row r="335" spans="1:14" ht="12.75" customHeight="1">
      <c r="A335" s="415" t="s">
        <v>217</v>
      </c>
      <c r="B335" s="415" t="s">
        <v>763</v>
      </c>
      <c r="C335" s="415" t="s">
        <v>31</v>
      </c>
      <c r="D335" s="415" t="s">
        <v>764</v>
      </c>
      <c r="E335" s="416">
        <v>71303.289999999994</v>
      </c>
      <c r="F335" s="416">
        <v>0</v>
      </c>
      <c r="G335" s="417">
        <v>0</v>
      </c>
      <c r="H335" s="418">
        <v>0</v>
      </c>
      <c r="I335" s="419">
        <v>0</v>
      </c>
      <c r="J335" s="419">
        <v>0</v>
      </c>
      <c r="K335" s="419">
        <v>0</v>
      </c>
      <c r="L335" s="419">
        <v>0</v>
      </c>
      <c r="M335" s="420">
        <v>0</v>
      </c>
      <c r="N335" s="416">
        <v>0</v>
      </c>
    </row>
    <row r="336" spans="1:14" ht="12.75" customHeight="1">
      <c r="A336" s="421"/>
      <c r="B336" s="421"/>
      <c r="C336" s="421"/>
      <c r="D336" s="421" t="s">
        <v>925</v>
      </c>
      <c r="E336" s="422">
        <v>71303.289999999994</v>
      </c>
      <c r="F336" s="422">
        <v>0</v>
      </c>
      <c r="G336" s="423">
        <v>0</v>
      </c>
      <c r="H336" s="424">
        <v>0</v>
      </c>
      <c r="I336" s="425">
        <v>0</v>
      </c>
      <c r="J336" s="425">
        <v>0</v>
      </c>
      <c r="K336" s="425">
        <v>0</v>
      </c>
      <c r="L336" s="425">
        <v>0</v>
      </c>
      <c r="M336" s="426">
        <v>0</v>
      </c>
      <c r="N336" s="422">
        <v>0</v>
      </c>
    </row>
    <row r="337" spans="1:14" ht="12.75" customHeight="1">
      <c r="A337" s="415" t="s">
        <v>217</v>
      </c>
      <c r="B337" s="415" t="s">
        <v>135</v>
      </c>
      <c r="C337" s="415" t="s">
        <v>748</v>
      </c>
      <c r="D337" s="415" t="s">
        <v>45</v>
      </c>
      <c r="E337" s="416">
        <v>14103.33</v>
      </c>
      <c r="F337" s="416">
        <v>1800</v>
      </c>
      <c r="G337" s="417">
        <v>1280</v>
      </c>
      <c r="H337" s="418">
        <v>0</v>
      </c>
      <c r="I337" s="419">
        <v>0</v>
      </c>
      <c r="J337" s="419">
        <v>0</v>
      </c>
      <c r="K337" s="419">
        <v>0</v>
      </c>
      <c r="L337" s="419">
        <v>0</v>
      </c>
      <c r="M337" s="420">
        <v>0</v>
      </c>
      <c r="N337" s="416">
        <v>0</v>
      </c>
    </row>
    <row r="338" spans="1:14" ht="12.75" customHeight="1">
      <c r="A338" s="415" t="s">
        <v>217</v>
      </c>
      <c r="B338" s="415" t="s">
        <v>135</v>
      </c>
      <c r="C338" s="415" t="s">
        <v>31</v>
      </c>
      <c r="D338" s="415" t="s">
        <v>45</v>
      </c>
      <c r="E338" s="416">
        <v>81116.39</v>
      </c>
      <c r="F338" s="416">
        <v>4400</v>
      </c>
      <c r="G338" s="417">
        <v>122096.92</v>
      </c>
      <c r="H338" s="418">
        <v>113180</v>
      </c>
      <c r="I338" s="419">
        <v>100000</v>
      </c>
      <c r="J338" s="419">
        <v>100000</v>
      </c>
      <c r="K338" s="419">
        <v>100000</v>
      </c>
      <c r="L338" s="419">
        <v>100000</v>
      </c>
      <c r="M338" s="420">
        <v>100000</v>
      </c>
      <c r="N338" s="416">
        <v>500000</v>
      </c>
    </row>
    <row r="339" spans="1:14" ht="12.75" customHeight="1">
      <c r="A339" s="415" t="s">
        <v>217</v>
      </c>
      <c r="B339" s="415" t="s">
        <v>135</v>
      </c>
      <c r="C339" s="415" t="s">
        <v>771</v>
      </c>
      <c r="D339" s="415" t="s">
        <v>45</v>
      </c>
      <c r="E339" s="416">
        <v>716.35</v>
      </c>
      <c r="F339" s="416">
        <v>0</v>
      </c>
      <c r="G339" s="417">
        <v>0</v>
      </c>
      <c r="H339" s="418">
        <v>0</v>
      </c>
      <c r="I339" s="419">
        <v>0</v>
      </c>
      <c r="J339" s="419">
        <v>0</v>
      </c>
      <c r="K339" s="419">
        <v>0</v>
      </c>
      <c r="L339" s="419">
        <v>0</v>
      </c>
      <c r="M339" s="420">
        <v>0</v>
      </c>
      <c r="N339" s="416">
        <v>0</v>
      </c>
    </row>
    <row r="340" spans="1:14" ht="12.75" customHeight="1">
      <c r="A340" s="415" t="s">
        <v>217</v>
      </c>
      <c r="B340" s="415" t="s">
        <v>135</v>
      </c>
      <c r="C340" s="415" t="s">
        <v>798</v>
      </c>
      <c r="D340" s="415" t="s">
        <v>45</v>
      </c>
      <c r="E340" s="416">
        <v>3509.48</v>
      </c>
      <c r="F340" s="416">
        <v>0</v>
      </c>
      <c r="G340" s="417">
        <v>19520.7</v>
      </c>
      <c r="H340" s="418">
        <v>0</v>
      </c>
      <c r="I340" s="419">
        <v>0</v>
      </c>
      <c r="J340" s="419">
        <v>0</v>
      </c>
      <c r="K340" s="419">
        <v>0</v>
      </c>
      <c r="L340" s="419">
        <v>0</v>
      </c>
      <c r="M340" s="420">
        <v>0</v>
      </c>
      <c r="N340" s="416">
        <v>0</v>
      </c>
    </row>
    <row r="341" spans="1:14" ht="12.75" customHeight="1">
      <c r="A341" s="421"/>
      <c r="B341" s="421"/>
      <c r="C341" s="421"/>
      <c r="D341" s="421" t="s">
        <v>927</v>
      </c>
      <c r="E341" s="422">
        <v>99445.55</v>
      </c>
      <c r="F341" s="422">
        <v>6200</v>
      </c>
      <c r="G341" s="423">
        <v>142897.62</v>
      </c>
      <c r="H341" s="424">
        <v>113180</v>
      </c>
      <c r="I341" s="425">
        <v>100000</v>
      </c>
      <c r="J341" s="425">
        <v>100000</v>
      </c>
      <c r="K341" s="425">
        <v>100000</v>
      </c>
      <c r="L341" s="425">
        <v>100000</v>
      </c>
      <c r="M341" s="426">
        <v>100000</v>
      </c>
      <c r="N341" s="422">
        <v>500000</v>
      </c>
    </row>
    <row r="342" spans="1:14" ht="12.75" customHeight="1">
      <c r="A342" s="415" t="s">
        <v>217</v>
      </c>
      <c r="B342" s="415" t="s">
        <v>40</v>
      </c>
      <c r="C342" s="415" t="s">
        <v>746</v>
      </c>
      <c r="D342" s="415" t="s">
        <v>103</v>
      </c>
      <c r="E342" s="416">
        <v>12800</v>
      </c>
      <c r="F342" s="416">
        <v>0</v>
      </c>
      <c r="G342" s="417">
        <v>0</v>
      </c>
      <c r="H342" s="418">
        <v>0</v>
      </c>
      <c r="I342" s="419">
        <v>0</v>
      </c>
      <c r="J342" s="419">
        <v>0</v>
      </c>
      <c r="K342" s="419">
        <v>0</v>
      </c>
      <c r="L342" s="419">
        <v>0</v>
      </c>
      <c r="M342" s="420">
        <v>0</v>
      </c>
      <c r="N342" s="416">
        <v>0</v>
      </c>
    </row>
    <row r="343" spans="1:14" ht="12.75" customHeight="1">
      <c r="A343" s="415" t="s">
        <v>217</v>
      </c>
      <c r="B343" s="415" t="s">
        <v>40</v>
      </c>
      <c r="C343" s="415" t="s">
        <v>748</v>
      </c>
      <c r="D343" s="415" t="s">
        <v>103</v>
      </c>
      <c r="E343" s="416">
        <v>443494.89</v>
      </c>
      <c r="F343" s="416">
        <v>5300</v>
      </c>
      <c r="G343" s="417">
        <v>0</v>
      </c>
      <c r="H343" s="418">
        <v>0</v>
      </c>
      <c r="I343" s="419">
        <v>0</v>
      </c>
      <c r="J343" s="419">
        <v>0</v>
      </c>
      <c r="K343" s="419">
        <v>0</v>
      </c>
      <c r="L343" s="419">
        <v>0</v>
      </c>
      <c r="M343" s="420">
        <v>0</v>
      </c>
      <c r="N343" s="416">
        <v>0</v>
      </c>
    </row>
    <row r="344" spans="1:14" ht="12.75" customHeight="1">
      <c r="A344" s="415" t="s">
        <v>217</v>
      </c>
      <c r="B344" s="415" t="s">
        <v>40</v>
      </c>
      <c r="C344" s="415" t="s">
        <v>31</v>
      </c>
      <c r="D344" s="415" t="s">
        <v>103</v>
      </c>
      <c r="E344" s="416">
        <v>0</v>
      </c>
      <c r="F344" s="416">
        <v>0</v>
      </c>
      <c r="G344" s="417">
        <v>0</v>
      </c>
      <c r="H344" s="418">
        <v>0</v>
      </c>
      <c r="I344" s="419">
        <v>0</v>
      </c>
      <c r="J344" s="419">
        <v>30000</v>
      </c>
      <c r="K344" s="419">
        <v>450000</v>
      </c>
      <c r="L344" s="419">
        <v>0</v>
      </c>
      <c r="M344" s="420">
        <v>0</v>
      </c>
      <c r="N344" s="416">
        <v>480000</v>
      </c>
    </row>
    <row r="345" spans="1:14" ht="12.75" customHeight="1">
      <c r="A345" s="415" t="s">
        <v>217</v>
      </c>
      <c r="B345" s="415" t="s">
        <v>40</v>
      </c>
      <c r="C345" s="415" t="s">
        <v>775</v>
      </c>
      <c r="D345" s="415" t="s">
        <v>103</v>
      </c>
      <c r="E345" s="416">
        <v>97133.08</v>
      </c>
      <c r="F345" s="416">
        <v>0</v>
      </c>
      <c r="G345" s="417">
        <v>0</v>
      </c>
      <c r="H345" s="418">
        <v>0</v>
      </c>
      <c r="I345" s="419">
        <v>0</v>
      </c>
      <c r="J345" s="419">
        <v>0</v>
      </c>
      <c r="K345" s="419">
        <v>0</v>
      </c>
      <c r="L345" s="419">
        <v>0</v>
      </c>
      <c r="M345" s="420">
        <v>0</v>
      </c>
      <c r="N345" s="416">
        <v>0</v>
      </c>
    </row>
    <row r="346" spans="1:14" ht="12.75" customHeight="1">
      <c r="A346" s="415" t="s">
        <v>217</v>
      </c>
      <c r="B346" s="415" t="s">
        <v>40</v>
      </c>
      <c r="C346" s="415" t="s">
        <v>780</v>
      </c>
      <c r="D346" s="415" t="s">
        <v>103</v>
      </c>
      <c r="E346" s="416">
        <v>512.64</v>
      </c>
      <c r="F346" s="416">
        <v>0</v>
      </c>
      <c r="G346" s="417">
        <v>0</v>
      </c>
      <c r="H346" s="418">
        <v>0</v>
      </c>
      <c r="I346" s="419">
        <v>0</v>
      </c>
      <c r="J346" s="419">
        <v>0</v>
      </c>
      <c r="K346" s="419">
        <v>0</v>
      </c>
      <c r="L346" s="419">
        <v>0</v>
      </c>
      <c r="M346" s="420">
        <v>0</v>
      </c>
      <c r="N346" s="416">
        <v>0</v>
      </c>
    </row>
    <row r="347" spans="1:14" ht="12.75" customHeight="1">
      <c r="A347" s="415" t="s">
        <v>217</v>
      </c>
      <c r="B347" s="415" t="s">
        <v>40</v>
      </c>
      <c r="C347" s="415" t="s">
        <v>781</v>
      </c>
      <c r="D347" s="415" t="s">
        <v>103</v>
      </c>
      <c r="E347" s="416">
        <v>123.48</v>
      </c>
      <c r="F347" s="416">
        <v>0</v>
      </c>
      <c r="G347" s="417">
        <v>0</v>
      </c>
      <c r="H347" s="418">
        <v>0</v>
      </c>
      <c r="I347" s="419">
        <v>0</v>
      </c>
      <c r="J347" s="419">
        <v>0</v>
      </c>
      <c r="K347" s="419">
        <v>0</v>
      </c>
      <c r="L347" s="419">
        <v>0</v>
      </c>
      <c r="M347" s="420">
        <v>0</v>
      </c>
      <c r="N347" s="416">
        <v>0</v>
      </c>
    </row>
    <row r="348" spans="1:14" ht="12.75" customHeight="1">
      <c r="A348" s="415" t="s">
        <v>217</v>
      </c>
      <c r="B348" s="415" t="s">
        <v>40</v>
      </c>
      <c r="C348" s="415" t="s">
        <v>785</v>
      </c>
      <c r="D348" s="415" t="s">
        <v>103</v>
      </c>
      <c r="E348" s="416">
        <v>1768.34</v>
      </c>
      <c r="F348" s="416">
        <v>0</v>
      </c>
      <c r="G348" s="417">
        <v>0</v>
      </c>
      <c r="H348" s="418">
        <v>0</v>
      </c>
      <c r="I348" s="419">
        <v>0</v>
      </c>
      <c r="J348" s="419">
        <v>0</v>
      </c>
      <c r="K348" s="419">
        <v>0</v>
      </c>
      <c r="L348" s="419">
        <v>0</v>
      </c>
      <c r="M348" s="420">
        <v>0</v>
      </c>
      <c r="N348" s="416">
        <v>0</v>
      </c>
    </row>
    <row r="349" spans="1:14" ht="12.75" customHeight="1">
      <c r="A349" s="415" t="s">
        <v>217</v>
      </c>
      <c r="B349" s="415" t="s">
        <v>40</v>
      </c>
      <c r="C349" s="415" t="s">
        <v>790</v>
      </c>
      <c r="D349" s="415" t="s">
        <v>103</v>
      </c>
      <c r="E349" s="416">
        <v>7577.98</v>
      </c>
      <c r="F349" s="416">
        <v>0</v>
      </c>
      <c r="G349" s="417">
        <v>0</v>
      </c>
      <c r="H349" s="418">
        <v>0</v>
      </c>
      <c r="I349" s="419">
        <v>0</v>
      </c>
      <c r="J349" s="419">
        <v>0</v>
      </c>
      <c r="K349" s="419">
        <v>0</v>
      </c>
      <c r="L349" s="419">
        <v>0</v>
      </c>
      <c r="M349" s="420">
        <v>0</v>
      </c>
      <c r="N349" s="416">
        <v>0</v>
      </c>
    </row>
    <row r="350" spans="1:14" ht="12.75" customHeight="1">
      <c r="A350" s="415" t="s">
        <v>217</v>
      </c>
      <c r="B350" s="415" t="s">
        <v>40</v>
      </c>
      <c r="C350" s="415" t="s">
        <v>791</v>
      </c>
      <c r="D350" s="415" t="s">
        <v>103</v>
      </c>
      <c r="E350" s="416">
        <v>3919.17</v>
      </c>
      <c r="F350" s="416">
        <v>0</v>
      </c>
      <c r="G350" s="417">
        <v>0</v>
      </c>
      <c r="H350" s="418">
        <v>0</v>
      </c>
      <c r="I350" s="419">
        <v>0</v>
      </c>
      <c r="J350" s="419">
        <v>0</v>
      </c>
      <c r="K350" s="419">
        <v>0</v>
      </c>
      <c r="L350" s="419">
        <v>0</v>
      </c>
      <c r="M350" s="420">
        <v>0</v>
      </c>
      <c r="N350" s="416">
        <v>0</v>
      </c>
    </row>
    <row r="351" spans="1:14" ht="12.75" customHeight="1">
      <c r="A351" s="415" t="s">
        <v>217</v>
      </c>
      <c r="B351" s="415" t="s">
        <v>40</v>
      </c>
      <c r="C351" s="415" t="s">
        <v>796</v>
      </c>
      <c r="D351" s="415" t="s">
        <v>103</v>
      </c>
      <c r="E351" s="416">
        <v>140257</v>
      </c>
      <c r="F351" s="416">
        <v>0</v>
      </c>
      <c r="G351" s="417">
        <v>0</v>
      </c>
      <c r="H351" s="418">
        <v>0</v>
      </c>
      <c r="I351" s="419">
        <v>0</v>
      </c>
      <c r="J351" s="419">
        <v>0</v>
      </c>
      <c r="K351" s="419">
        <v>0</v>
      </c>
      <c r="L351" s="419">
        <v>0</v>
      </c>
      <c r="M351" s="420">
        <v>0</v>
      </c>
      <c r="N351" s="416">
        <v>0</v>
      </c>
    </row>
    <row r="352" spans="1:14" ht="12.75" customHeight="1">
      <c r="A352" s="421"/>
      <c r="B352" s="421"/>
      <c r="C352" s="421"/>
      <c r="D352" s="421" t="s">
        <v>938</v>
      </c>
      <c r="E352" s="422">
        <v>707586.58</v>
      </c>
      <c r="F352" s="422">
        <v>5300</v>
      </c>
      <c r="G352" s="423">
        <v>0</v>
      </c>
      <c r="H352" s="424">
        <v>0</v>
      </c>
      <c r="I352" s="425">
        <v>0</v>
      </c>
      <c r="J352" s="425">
        <v>30000</v>
      </c>
      <c r="K352" s="425">
        <v>450000</v>
      </c>
      <c r="L352" s="425">
        <v>0</v>
      </c>
      <c r="M352" s="426">
        <v>0</v>
      </c>
      <c r="N352" s="422">
        <v>480000</v>
      </c>
    </row>
    <row r="353" spans="1:14" ht="12.75" customHeight="1">
      <c r="A353" s="415" t="s">
        <v>217</v>
      </c>
      <c r="B353" s="415" t="s">
        <v>252</v>
      </c>
      <c r="C353" s="415" t="s">
        <v>31</v>
      </c>
      <c r="D353" s="415" t="s">
        <v>177</v>
      </c>
      <c r="E353" s="416">
        <v>0</v>
      </c>
      <c r="F353" s="416">
        <v>0</v>
      </c>
      <c r="G353" s="417">
        <v>0</v>
      </c>
      <c r="H353" s="418">
        <v>0</v>
      </c>
      <c r="I353" s="419">
        <v>50000</v>
      </c>
      <c r="J353" s="419">
        <v>0</v>
      </c>
      <c r="K353" s="419">
        <v>0</v>
      </c>
      <c r="L353" s="419">
        <v>0</v>
      </c>
      <c r="M353" s="420">
        <v>0</v>
      </c>
      <c r="N353" s="416">
        <v>50000</v>
      </c>
    </row>
    <row r="354" spans="1:14" ht="12.75" customHeight="1">
      <c r="A354" s="421"/>
      <c r="B354" s="421"/>
      <c r="C354" s="421"/>
      <c r="D354" s="421" t="s">
        <v>945</v>
      </c>
      <c r="E354" s="422">
        <v>0</v>
      </c>
      <c r="F354" s="422">
        <v>0</v>
      </c>
      <c r="G354" s="423">
        <v>0</v>
      </c>
      <c r="H354" s="424">
        <v>0</v>
      </c>
      <c r="I354" s="425">
        <v>50000</v>
      </c>
      <c r="J354" s="425">
        <v>0</v>
      </c>
      <c r="K354" s="425">
        <v>0</v>
      </c>
      <c r="L354" s="425">
        <v>0</v>
      </c>
      <c r="M354" s="426">
        <v>0</v>
      </c>
      <c r="N354" s="422">
        <v>50000</v>
      </c>
    </row>
    <row r="355" spans="1:14" ht="12.75" customHeight="1">
      <c r="A355" s="415" t="s">
        <v>217</v>
      </c>
      <c r="B355" s="415" t="s">
        <v>257</v>
      </c>
      <c r="C355" s="415" t="s">
        <v>31</v>
      </c>
      <c r="D355" s="415" t="s">
        <v>179</v>
      </c>
      <c r="E355" s="416">
        <v>0</v>
      </c>
      <c r="F355" s="416">
        <v>0</v>
      </c>
      <c r="G355" s="417">
        <v>0</v>
      </c>
      <c r="H355" s="418">
        <v>0</v>
      </c>
      <c r="I355" s="419">
        <v>0</v>
      </c>
      <c r="J355" s="419">
        <v>330000</v>
      </c>
      <c r="K355" s="419">
        <v>0</v>
      </c>
      <c r="L355" s="419">
        <v>0</v>
      </c>
      <c r="M355" s="420">
        <v>0</v>
      </c>
      <c r="N355" s="416">
        <v>330000</v>
      </c>
    </row>
    <row r="356" spans="1:14" ht="12.75" customHeight="1">
      <c r="A356" s="421"/>
      <c r="B356" s="421"/>
      <c r="C356" s="421"/>
      <c r="D356" s="421" t="s">
        <v>946</v>
      </c>
      <c r="E356" s="422">
        <v>0</v>
      </c>
      <c r="F356" s="422">
        <v>0</v>
      </c>
      <c r="G356" s="423">
        <v>0</v>
      </c>
      <c r="H356" s="424">
        <v>0</v>
      </c>
      <c r="I356" s="425">
        <v>0</v>
      </c>
      <c r="J356" s="425">
        <v>330000</v>
      </c>
      <c r="K356" s="425">
        <v>0</v>
      </c>
      <c r="L356" s="425">
        <v>0</v>
      </c>
      <c r="M356" s="426">
        <v>0</v>
      </c>
      <c r="N356" s="422">
        <v>330000</v>
      </c>
    </row>
    <row r="357" spans="1:14" ht="12.75" customHeight="1">
      <c r="A357" s="421" t="s">
        <v>948</v>
      </c>
      <c r="B357" s="421"/>
      <c r="C357" s="421"/>
      <c r="D357" s="421"/>
      <c r="E357" s="422">
        <v>1354441.77</v>
      </c>
      <c r="F357" s="422">
        <v>84438.87</v>
      </c>
      <c r="G357" s="423">
        <v>142897.62</v>
      </c>
      <c r="H357" s="424">
        <v>113180</v>
      </c>
      <c r="I357" s="425">
        <v>150000</v>
      </c>
      <c r="J357" s="425">
        <v>460000</v>
      </c>
      <c r="K357" s="425">
        <v>550000</v>
      </c>
      <c r="L357" s="425">
        <v>100000</v>
      </c>
      <c r="M357" s="426">
        <v>100000</v>
      </c>
      <c r="N357" s="422">
        <v>1360000</v>
      </c>
    </row>
    <row r="358" spans="1:14" ht="12.75" customHeight="1">
      <c r="A358" s="415" t="s">
        <v>342</v>
      </c>
      <c r="B358" s="415" t="s">
        <v>749</v>
      </c>
      <c r="C358" s="415" t="s">
        <v>748</v>
      </c>
      <c r="D358" s="415" t="s">
        <v>750</v>
      </c>
      <c r="E358" s="416">
        <v>69275</v>
      </c>
      <c r="F358" s="416">
        <v>0</v>
      </c>
      <c r="G358" s="417">
        <v>0</v>
      </c>
      <c r="H358" s="418">
        <v>0</v>
      </c>
      <c r="I358" s="419">
        <v>0</v>
      </c>
      <c r="J358" s="419">
        <v>0</v>
      </c>
      <c r="K358" s="419">
        <v>0</v>
      </c>
      <c r="L358" s="419">
        <v>0</v>
      </c>
      <c r="M358" s="420">
        <v>0</v>
      </c>
      <c r="N358" s="416">
        <v>0</v>
      </c>
    </row>
    <row r="359" spans="1:14" ht="12.75" customHeight="1">
      <c r="A359" s="415" t="s">
        <v>342</v>
      </c>
      <c r="B359" s="415" t="s">
        <v>749</v>
      </c>
      <c r="C359" s="415" t="s">
        <v>31</v>
      </c>
      <c r="D359" s="415" t="s">
        <v>750</v>
      </c>
      <c r="E359" s="416">
        <v>0</v>
      </c>
      <c r="F359" s="416">
        <v>0</v>
      </c>
      <c r="G359" s="417">
        <v>0</v>
      </c>
      <c r="H359" s="418">
        <v>0</v>
      </c>
      <c r="I359" s="419">
        <v>0</v>
      </c>
      <c r="J359" s="419">
        <v>0</v>
      </c>
      <c r="K359" s="419">
        <v>0</v>
      </c>
      <c r="L359" s="419">
        <v>0</v>
      </c>
      <c r="M359" s="420">
        <v>0</v>
      </c>
      <c r="N359" s="416">
        <v>0</v>
      </c>
    </row>
    <row r="360" spans="1:14" ht="12.75" customHeight="1">
      <c r="A360" s="415" t="s">
        <v>342</v>
      </c>
      <c r="B360" s="415" t="s">
        <v>749</v>
      </c>
      <c r="C360" s="415" t="s">
        <v>780</v>
      </c>
      <c r="D360" s="415" t="s">
        <v>750</v>
      </c>
      <c r="E360" s="416">
        <v>640.47</v>
      </c>
      <c r="F360" s="416">
        <v>0</v>
      </c>
      <c r="G360" s="417">
        <v>0</v>
      </c>
      <c r="H360" s="418">
        <v>0</v>
      </c>
      <c r="I360" s="419">
        <v>0</v>
      </c>
      <c r="J360" s="419">
        <v>0</v>
      </c>
      <c r="K360" s="419">
        <v>0</v>
      </c>
      <c r="L360" s="419">
        <v>0</v>
      </c>
      <c r="M360" s="420">
        <v>0</v>
      </c>
      <c r="N360" s="416">
        <v>0</v>
      </c>
    </row>
    <row r="361" spans="1:14" ht="12.75" customHeight="1">
      <c r="A361" s="415" t="s">
        <v>342</v>
      </c>
      <c r="B361" s="415" t="s">
        <v>749</v>
      </c>
      <c r="C361" s="415" t="s">
        <v>785</v>
      </c>
      <c r="D361" s="415" t="s">
        <v>750</v>
      </c>
      <c r="E361" s="416">
        <v>207.12</v>
      </c>
      <c r="F361" s="416">
        <v>0</v>
      </c>
      <c r="G361" s="417">
        <v>0</v>
      </c>
      <c r="H361" s="418">
        <v>0</v>
      </c>
      <c r="I361" s="419">
        <v>0</v>
      </c>
      <c r="J361" s="419">
        <v>0</v>
      </c>
      <c r="K361" s="419">
        <v>0</v>
      </c>
      <c r="L361" s="419">
        <v>0</v>
      </c>
      <c r="M361" s="420">
        <v>0</v>
      </c>
      <c r="N361" s="416">
        <v>0</v>
      </c>
    </row>
    <row r="362" spans="1:14" ht="12.75" customHeight="1">
      <c r="A362" s="421"/>
      <c r="B362" s="421"/>
      <c r="C362" s="421"/>
      <c r="D362" s="421" t="s">
        <v>992</v>
      </c>
      <c r="E362" s="422">
        <v>70122.59</v>
      </c>
      <c r="F362" s="422">
        <v>0</v>
      </c>
      <c r="G362" s="423">
        <v>0</v>
      </c>
      <c r="H362" s="424">
        <v>0</v>
      </c>
      <c r="I362" s="425">
        <v>0</v>
      </c>
      <c r="J362" s="425">
        <v>0</v>
      </c>
      <c r="K362" s="425">
        <v>0</v>
      </c>
      <c r="L362" s="425">
        <v>0</v>
      </c>
      <c r="M362" s="426">
        <v>0</v>
      </c>
      <c r="N362" s="422">
        <v>0</v>
      </c>
    </row>
    <row r="363" spans="1:14" ht="12.75" customHeight="1">
      <c r="A363" s="415" t="s">
        <v>342</v>
      </c>
      <c r="B363" s="415" t="s">
        <v>116</v>
      </c>
      <c r="C363" s="415" t="s">
        <v>748</v>
      </c>
      <c r="D363" s="415" t="s">
        <v>34</v>
      </c>
      <c r="E363" s="416">
        <v>9342.7199999999993</v>
      </c>
      <c r="F363" s="416">
        <v>20391.28</v>
      </c>
      <c r="G363" s="417">
        <v>39015</v>
      </c>
      <c r="H363" s="418">
        <v>0</v>
      </c>
      <c r="I363" s="419">
        <v>0</v>
      </c>
      <c r="J363" s="419">
        <v>0</v>
      </c>
      <c r="K363" s="419">
        <v>0</v>
      </c>
      <c r="L363" s="419">
        <v>0</v>
      </c>
      <c r="M363" s="420">
        <v>0</v>
      </c>
      <c r="N363" s="416">
        <v>0</v>
      </c>
    </row>
    <row r="364" spans="1:14" ht="12.75" customHeight="1">
      <c r="A364" s="415" t="s">
        <v>342</v>
      </c>
      <c r="B364" s="415" t="s">
        <v>116</v>
      </c>
      <c r="C364" s="415" t="s">
        <v>31</v>
      </c>
      <c r="D364" s="415" t="s">
        <v>34</v>
      </c>
      <c r="E364" s="416">
        <v>0</v>
      </c>
      <c r="F364" s="416">
        <v>0</v>
      </c>
      <c r="G364" s="417">
        <v>0</v>
      </c>
      <c r="H364" s="418">
        <v>73055</v>
      </c>
      <c r="I364" s="419">
        <v>90000</v>
      </c>
      <c r="J364" s="419">
        <v>105000</v>
      </c>
      <c r="K364" s="419">
        <v>85000</v>
      </c>
      <c r="L364" s="419">
        <v>115000</v>
      </c>
      <c r="M364" s="420">
        <v>130000</v>
      </c>
      <c r="N364" s="416">
        <v>525000</v>
      </c>
    </row>
    <row r="365" spans="1:14" ht="12.75" customHeight="1">
      <c r="A365" s="415" t="s">
        <v>342</v>
      </c>
      <c r="B365" s="415" t="s">
        <v>116</v>
      </c>
      <c r="C365" s="415" t="s">
        <v>774</v>
      </c>
      <c r="D365" s="415" t="s">
        <v>34</v>
      </c>
      <c r="E365" s="416">
        <v>0</v>
      </c>
      <c r="F365" s="416">
        <v>0</v>
      </c>
      <c r="G365" s="417">
        <v>0</v>
      </c>
      <c r="H365" s="418">
        <v>0</v>
      </c>
      <c r="I365" s="419">
        <v>0</v>
      </c>
      <c r="J365" s="419">
        <v>0</v>
      </c>
      <c r="K365" s="419">
        <v>0</v>
      </c>
      <c r="L365" s="419">
        <v>0</v>
      </c>
      <c r="M365" s="420">
        <v>0</v>
      </c>
      <c r="N365" s="416">
        <v>0</v>
      </c>
    </row>
    <row r="366" spans="1:14" ht="12.75" customHeight="1">
      <c r="A366" s="415" t="s">
        <v>342</v>
      </c>
      <c r="B366" s="415" t="s">
        <v>116</v>
      </c>
      <c r="C366" s="415" t="s">
        <v>775</v>
      </c>
      <c r="D366" s="415" t="s">
        <v>34</v>
      </c>
      <c r="E366" s="416">
        <v>12652.8</v>
      </c>
      <c r="F366" s="416">
        <v>14332.97</v>
      </c>
      <c r="G366" s="417">
        <v>20229.59</v>
      </c>
      <c r="H366" s="418">
        <v>0</v>
      </c>
      <c r="I366" s="419">
        <v>0</v>
      </c>
      <c r="J366" s="419">
        <v>0</v>
      </c>
      <c r="K366" s="419">
        <v>0</v>
      </c>
      <c r="L366" s="419">
        <v>0</v>
      </c>
      <c r="M366" s="420">
        <v>0</v>
      </c>
      <c r="N366" s="416">
        <v>0</v>
      </c>
    </row>
    <row r="367" spans="1:14" ht="12.75" customHeight="1">
      <c r="A367" s="415" t="s">
        <v>342</v>
      </c>
      <c r="B367" s="415" t="s">
        <v>116</v>
      </c>
      <c r="C367" s="415" t="s">
        <v>780</v>
      </c>
      <c r="D367" s="415" t="s">
        <v>34</v>
      </c>
      <c r="E367" s="416">
        <v>7306.04</v>
      </c>
      <c r="F367" s="416">
        <v>8388.67</v>
      </c>
      <c r="G367" s="417">
        <v>1761.48</v>
      </c>
      <c r="H367" s="418">
        <v>0</v>
      </c>
      <c r="I367" s="419">
        <v>0</v>
      </c>
      <c r="J367" s="419">
        <v>0</v>
      </c>
      <c r="K367" s="419">
        <v>0</v>
      </c>
      <c r="L367" s="419">
        <v>0</v>
      </c>
      <c r="M367" s="420">
        <v>0</v>
      </c>
      <c r="N367" s="416">
        <v>0</v>
      </c>
    </row>
    <row r="368" spans="1:14" ht="12.75" customHeight="1">
      <c r="A368" s="415" t="s">
        <v>342</v>
      </c>
      <c r="B368" s="415" t="s">
        <v>116</v>
      </c>
      <c r="C368" s="415" t="s">
        <v>785</v>
      </c>
      <c r="D368" s="415" t="s">
        <v>34</v>
      </c>
      <c r="E368" s="416">
        <v>329</v>
      </c>
      <c r="F368" s="416">
        <v>0</v>
      </c>
      <c r="G368" s="417">
        <v>0</v>
      </c>
      <c r="H368" s="418">
        <v>0</v>
      </c>
      <c r="I368" s="419">
        <v>0</v>
      </c>
      <c r="J368" s="419">
        <v>0</v>
      </c>
      <c r="K368" s="419">
        <v>0</v>
      </c>
      <c r="L368" s="419">
        <v>0</v>
      </c>
      <c r="M368" s="420">
        <v>0</v>
      </c>
      <c r="N368" s="416">
        <v>0</v>
      </c>
    </row>
    <row r="369" spans="1:14" ht="12.75" customHeight="1">
      <c r="A369" s="415" t="s">
        <v>342</v>
      </c>
      <c r="B369" s="415" t="s">
        <v>116</v>
      </c>
      <c r="C369" s="415" t="s">
        <v>792</v>
      </c>
      <c r="D369" s="415" t="s">
        <v>34</v>
      </c>
      <c r="E369" s="416">
        <v>849.5</v>
      </c>
      <c r="F369" s="416">
        <v>0</v>
      </c>
      <c r="G369" s="417">
        <v>0</v>
      </c>
      <c r="H369" s="418">
        <v>0</v>
      </c>
      <c r="I369" s="419">
        <v>0</v>
      </c>
      <c r="J369" s="419">
        <v>0</v>
      </c>
      <c r="K369" s="419">
        <v>0</v>
      </c>
      <c r="L369" s="419">
        <v>0</v>
      </c>
      <c r="M369" s="420">
        <v>0</v>
      </c>
      <c r="N369" s="416">
        <v>0</v>
      </c>
    </row>
    <row r="370" spans="1:14" ht="12.75" customHeight="1">
      <c r="A370" s="421"/>
      <c r="B370" s="421"/>
      <c r="C370" s="421"/>
      <c r="D370" s="421" t="s">
        <v>995</v>
      </c>
      <c r="E370" s="422">
        <v>30480.06</v>
      </c>
      <c r="F370" s="422">
        <v>43112.92</v>
      </c>
      <c r="G370" s="423">
        <v>61006.07</v>
      </c>
      <c r="H370" s="424">
        <v>73055</v>
      </c>
      <c r="I370" s="425">
        <v>90000</v>
      </c>
      <c r="J370" s="425">
        <v>105000</v>
      </c>
      <c r="K370" s="425">
        <v>85000</v>
      </c>
      <c r="L370" s="425">
        <v>115000</v>
      </c>
      <c r="M370" s="426">
        <v>130000</v>
      </c>
      <c r="N370" s="422">
        <v>525000</v>
      </c>
    </row>
    <row r="371" spans="1:14" ht="12.75" customHeight="1">
      <c r="A371" s="415" t="s">
        <v>342</v>
      </c>
      <c r="B371" s="415" t="s">
        <v>402</v>
      </c>
      <c r="C371" s="415" t="s">
        <v>748</v>
      </c>
      <c r="D371" s="415" t="s">
        <v>141</v>
      </c>
      <c r="E371" s="416">
        <v>0</v>
      </c>
      <c r="F371" s="416">
        <v>2316.9</v>
      </c>
      <c r="G371" s="417">
        <v>10686.2</v>
      </c>
      <c r="H371" s="418">
        <v>0</v>
      </c>
      <c r="I371" s="419">
        <v>0</v>
      </c>
      <c r="J371" s="419">
        <v>0</v>
      </c>
      <c r="K371" s="419">
        <v>0</v>
      </c>
      <c r="L371" s="419">
        <v>0</v>
      </c>
      <c r="M371" s="420">
        <v>0</v>
      </c>
      <c r="N371" s="416">
        <v>0</v>
      </c>
    </row>
    <row r="372" spans="1:14" ht="12.75" customHeight="1">
      <c r="A372" s="415" t="s">
        <v>342</v>
      </c>
      <c r="B372" s="415" t="s">
        <v>402</v>
      </c>
      <c r="C372" s="415" t="s">
        <v>31</v>
      </c>
      <c r="D372" s="415" t="s">
        <v>141</v>
      </c>
      <c r="E372" s="416">
        <v>0</v>
      </c>
      <c r="F372" s="416">
        <v>0</v>
      </c>
      <c r="G372" s="417">
        <v>0</v>
      </c>
      <c r="H372" s="418">
        <v>25441</v>
      </c>
      <c r="I372" s="419">
        <v>223500</v>
      </c>
      <c r="J372" s="419">
        <v>0</v>
      </c>
      <c r="K372" s="419">
        <v>0</v>
      </c>
      <c r="L372" s="419">
        <v>0</v>
      </c>
      <c r="M372" s="420">
        <v>0</v>
      </c>
      <c r="N372" s="416">
        <v>223500</v>
      </c>
    </row>
    <row r="373" spans="1:14" ht="12.75" customHeight="1">
      <c r="A373" s="421"/>
      <c r="B373" s="421"/>
      <c r="C373" s="421"/>
      <c r="D373" s="421" t="s">
        <v>996</v>
      </c>
      <c r="E373" s="422">
        <v>0</v>
      </c>
      <c r="F373" s="422">
        <v>2316.9</v>
      </c>
      <c r="G373" s="423">
        <v>10686.2</v>
      </c>
      <c r="H373" s="424">
        <v>25441</v>
      </c>
      <c r="I373" s="425">
        <v>223500</v>
      </c>
      <c r="J373" s="425">
        <v>0</v>
      </c>
      <c r="K373" s="425">
        <v>0</v>
      </c>
      <c r="L373" s="425">
        <v>0</v>
      </c>
      <c r="M373" s="426">
        <v>0</v>
      </c>
      <c r="N373" s="422">
        <v>223500</v>
      </c>
    </row>
    <row r="374" spans="1:14" ht="12.75" customHeight="1">
      <c r="A374" s="415" t="s">
        <v>342</v>
      </c>
      <c r="B374" s="415" t="s">
        <v>125</v>
      </c>
      <c r="C374" s="415" t="s">
        <v>31</v>
      </c>
      <c r="D374" s="415" t="s">
        <v>67</v>
      </c>
      <c r="E374" s="416">
        <v>0</v>
      </c>
      <c r="F374" s="416">
        <v>0</v>
      </c>
      <c r="G374" s="417">
        <v>0</v>
      </c>
      <c r="H374" s="418">
        <v>0</v>
      </c>
      <c r="I374" s="419">
        <v>0</v>
      </c>
      <c r="J374" s="419">
        <v>0</v>
      </c>
      <c r="K374" s="419">
        <v>0</v>
      </c>
      <c r="L374" s="419">
        <v>500000</v>
      </c>
      <c r="M374" s="420">
        <v>0</v>
      </c>
      <c r="N374" s="416">
        <v>500000</v>
      </c>
    </row>
    <row r="375" spans="1:14" ht="12.75" customHeight="1">
      <c r="A375" s="421"/>
      <c r="B375" s="421"/>
      <c r="C375" s="421"/>
      <c r="D375" s="421" t="s">
        <v>997</v>
      </c>
      <c r="E375" s="422">
        <v>0</v>
      </c>
      <c r="F375" s="422">
        <v>0</v>
      </c>
      <c r="G375" s="423">
        <v>0</v>
      </c>
      <c r="H375" s="424">
        <v>0</v>
      </c>
      <c r="I375" s="425">
        <v>0</v>
      </c>
      <c r="J375" s="425">
        <v>0</v>
      </c>
      <c r="K375" s="425">
        <v>0</v>
      </c>
      <c r="L375" s="425">
        <v>500000</v>
      </c>
      <c r="M375" s="426">
        <v>0</v>
      </c>
      <c r="N375" s="422">
        <v>500000</v>
      </c>
    </row>
    <row r="376" spans="1:14" ht="12.75" customHeight="1">
      <c r="A376" s="415" t="s">
        <v>342</v>
      </c>
      <c r="B376" s="415" t="s">
        <v>14</v>
      </c>
      <c r="C376" s="415" t="s">
        <v>31</v>
      </c>
      <c r="D376" s="415" t="s">
        <v>25</v>
      </c>
      <c r="E376" s="416">
        <v>0</v>
      </c>
      <c r="F376" s="416">
        <v>0</v>
      </c>
      <c r="G376" s="417">
        <v>0</v>
      </c>
      <c r="H376" s="418">
        <v>0</v>
      </c>
      <c r="I376" s="419">
        <v>0</v>
      </c>
      <c r="J376" s="419">
        <v>0</v>
      </c>
      <c r="K376" s="419">
        <v>350000</v>
      </c>
      <c r="L376" s="419">
        <v>0</v>
      </c>
      <c r="M376" s="420">
        <v>0</v>
      </c>
      <c r="N376" s="416">
        <v>350000</v>
      </c>
    </row>
    <row r="377" spans="1:14" ht="12.75" customHeight="1">
      <c r="A377" s="421"/>
      <c r="B377" s="421"/>
      <c r="C377" s="421"/>
      <c r="D377" s="421" t="s">
        <v>998</v>
      </c>
      <c r="E377" s="422">
        <v>0</v>
      </c>
      <c r="F377" s="422">
        <v>0</v>
      </c>
      <c r="G377" s="423">
        <v>0</v>
      </c>
      <c r="H377" s="424">
        <v>0</v>
      </c>
      <c r="I377" s="425">
        <v>0</v>
      </c>
      <c r="J377" s="425">
        <v>0</v>
      </c>
      <c r="K377" s="425">
        <v>350000</v>
      </c>
      <c r="L377" s="425">
        <v>0</v>
      </c>
      <c r="M377" s="426">
        <v>0</v>
      </c>
      <c r="N377" s="422">
        <v>350000</v>
      </c>
    </row>
    <row r="378" spans="1:14" ht="12.75" customHeight="1">
      <c r="A378" s="415" t="s">
        <v>342</v>
      </c>
      <c r="B378" s="415" t="s">
        <v>213</v>
      </c>
      <c r="C378" s="415" t="s">
        <v>748</v>
      </c>
      <c r="D378" s="415" t="s">
        <v>83</v>
      </c>
      <c r="E378" s="416">
        <v>0</v>
      </c>
      <c r="F378" s="416">
        <v>0</v>
      </c>
      <c r="G378" s="417">
        <v>0</v>
      </c>
      <c r="H378" s="418">
        <v>0</v>
      </c>
      <c r="I378" s="419">
        <v>0</v>
      </c>
      <c r="J378" s="419">
        <v>0</v>
      </c>
      <c r="K378" s="419">
        <v>0</v>
      </c>
      <c r="L378" s="419">
        <v>0</v>
      </c>
      <c r="M378" s="420">
        <v>0</v>
      </c>
      <c r="N378" s="416">
        <v>0</v>
      </c>
    </row>
    <row r="379" spans="1:14" ht="12.75" customHeight="1">
      <c r="A379" s="415" t="s">
        <v>342</v>
      </c>
      <c r="B379" s="415" t="s">
        <v>213</v>
      </c>
      <c r="C379" s="415" t="s">
        <v>31</v>
      </c>
      <c r="D379" s="415" t="s">
        <v>83</v>
      </c>
      <c r="E379" s="416">
        <v>0</v>
      </c>
      <c r="F379" s="416">
        <v>0</v>
      </c>
      <c r="G379" s="417">
        <v>0</v>
      </c>
      <c r="H379" s="418">
        <v>14670</v>
      </c>
      <c r="I379" s="419">
        <v>300000</v>
      </c>
      <c r="J379" s="419">
        <v>0</v>
      </c>
      <c r="K379" s="419">
        <v>0</v>
      </c>
      <c r="L379" s="419">
        <v>0</v>
      </c>
      <c r="M379" s="420">
        <v>0</v>
      </c>
      <c r="N379" s="416">
        <v>300000</v>
      </c>
    </row>
    <row r="380" spans="1:14" ht="12.75" customHeight="1">
      <c r="A380" s="415" t="s">
        <v>342</v>
      </c>
      <c r="B380" s="415" t="s">
        <v>495</v>
      </c>
      <c r="C380" s="415" t="s">
        <v>31</v>
      </c>
      <c r="D380" s="415" t="s">
        <v>83</v>
      </c>
      <c r="E380" s="416">
        <v>0</v>
      </c>
      <c r="F380" s="416">
        <v>0</v>
      </c>
      <c r="G380" s="417">
        <v>0</v>
      </c>
      <c r="H380" s="418">
        <v>43350</v>
      </c>
      <c r="I380" s="419">
        <v>0</v>
      </c>
      <c r="J380" s="419">
        <v>0</v>
      </c>
      <c r="K380" s="419">
        <v>0</v>
      </c>
      <c r="L380" s="419">
        <v>0</v>
      </c>
      <c r="M380" s="420">
        <v>0</v>
      </c>
      <c r="N380" s="416">
        <v>0</v>
      </c>
    </row>
    <row r="381" spans="1:14" ht="12.75" customHeight="1">
      <c r="A381" s="421"/>
      <c r="B381" s="421"/>
      <c r="C381" s="421"/>
      <c r="D381" s="421" t="s">
        <v>999</v>
      </c>
      <c r="E381" s="422">
        <v>0</v>
      </c>
      <c r="F381" s="422">
        <v>0</v>
      </c>
      <c r="G381" s="423">
        <v>0</v>
      </c>
      <c r="H381" s="424">
        <v>58020</v>
      </c>
      <c r="I381" s="425">
        <v>300000</v>
      </c>
      <c r="J381" s="425">
        <v>0</v>
      </c>
      <c r="K381" s="425">
        <v>0</v>
      </c>
      <c r="L381" s="425">
        <v>0</v>
      </c>
      <c r="M381" s="426">
        <v>0</v>
      </c>
      <c r="N381" s="422">
        <v>300000</v>
      </c>
    </row>
    <row r="382" spans="1:14" ht="12.75" customHeight="1">
      <c r="A382" s="415" t="s">
        <v>342</v>
      </c>
      <c r="B382" s="415" t="s">
        <v>76</v>
      </c>
      <c r="C382" s="415" t="s">
        <v>748</v>
      </c>
      <c r="D382" s="415" t="s">
        <v>725</v>
      </c>
      <c r="E382" s="416">
        <v>388385.43</v>
      </c>
      <c r="F382" s="416">
        <v>327374.05</v>
      </c>
      <c r="G382" s="417">
        <v>16435.73</v>
      </c>
      <c r="H382" s="418">
        <v>0</v>
      </c>
      <c r="I382" s="419">
        <v>0</v>
      </c>
      <c r="J382" s="419">
        <v>0</v>
      </c>
      <c r="K382" s="419">
        <v>0</v>
      </c>
      <c r="L382" s="419">
        <v>0</v>
      </c>
      <c r="M382" s="420">
        <v>0</v>
      </c>
      <c r="N382" s="416">
        <v>0</v>
      </c>
    </row>
    <row r="383" spans="1:14" ht="12.75" customHeight="1">
      <c r="A383" s="415" t="s">
        <v>342</v>
      </c>
      <c r="B383" s="415" t="s">
        <v>76</v>
      </c>
      <c r="C383" s="415" t="s">
        <v>31</v>
      </c>
      <c r="D383" s="415" t="s">
        <v>725</v>
      </c>
      <c r="E383" s="416">
        <v>0</v>
      </c>
      <c r="F383" s="416">
        <v>0</v>
      </c>
      <c r="G383" s="417">
        <v>0</v>
      </c>
      <c r="H383" s="418">
        <v>327102</v>
      </c>
      <c r="I383" s="419">
        <v>281000</v>
      </c>
      <c r="J383" s="419">
        <v>206000</v>
      </c>
      <c r="K383" s="419">
        <v>496000</v>
      </c>
      <c r="L383" s="419">
        <v>481000</v>
      </c>
      <c r="M383" s="420">
        <v>1253400</v>
      </c>
      <c r="N383" s="416">
        <v>2717400</v>
      </c>
    </row>
    <row r="384" spans="1:14" ht="12.75" customHeight="1">
      <c r="A384" s="415" t="s">
        <v>342</v>
      </c>
      <c r="B384" s="415" t="s">
        <v>76</v>
      </c>
      <c r="C384" s="415" t="s">
        <v>774</v>
      </c>
      <c r="D384" s="415" t="s">
        <v>725</v>
      </c>
      <c r="E384" s="416">
        <v>3550</v>
      </c>
      <c r="F384" s="416">
        <v>0</v>
      </c>
      <c r="G384" s="417">
        <v>0</v>
      </c>
      <c r="H384" s="418">
        <v>0</v>
      </c>
      <c r="I384" s="419">
        <v>0</v>
      </c>
      <c r="J384" s="419">
        <v>0</v>
      </c>
      <c r="K384" s="419">
        <v>0</v>
      </c>
      <c r="L384" s="419">
        <v>0</v>
      </c>
      <c r="M384" s="420">
        <v>0</v>
      </c>
      <c r="N384" s="416">
        <v>0</v>
      </c>
    </row>
    <row r="385" spans="1:14" ht="12.75" customHeight="1">
      <c r="A385" s="415" t="s">
        <v>342</v>
      </c>
      <c r="B385" s="415" t="s">
        <v>76</v>
      </c>
      <c r="C385" s="415" t="s">
        <v>775</v>
      </c>
      <c r="D385" s="415" t="s">
        <v>725</v>
      </c>
      <c r="E385" s="416">
        <v>42999.4</v>
      </c>
      <c r="F385" s="416">
        <v>3213.74</v>
      </c>
      <c r="G385" s="417">
        <v>66172.17</v>
      </c>
      <c r="H385" s="418">
        <v>0</v>
      </c>
      <c r="I385" s="419">
        <v>0</v>
      </c>
      <c r="J385" s="419">
        <v>0</v>
      </c>
      <c r="K385" s="419">
        <v>0</v>
      </c>
      <c r="L385" s="419">
        <v>0</v>
      </c>
      <c r="M385" s="420">
        <v>0</v>
      </c>
      <c r="N385" s="416">
        <v>0</v>
      </c>
    </row>
    <row r="386" spans="1:14" ht="12.75" customHeight="1">
      <c r="A386" s="415" t="s">
        <v>342</v>
      </c>
      <c r="B386" s="415" t="s">
        <v>76</v>
      </c>
      <c r="C386" s="415" t="s">
        <v>780</v>
      </c>
      <c r="D386" s="415" t="s">
        <v>725</v>
      </c>
      <c r="E386" s="416">
        <v>-373.8</v>
      </c>
      <c r="F386" s="416">
        <v>12405.49</v>
      </c>
      <c r="G386" s="417">
        <v>35504.17</v>
      </c>
      <c r="H386" s="418">
        <v>0</v>
      </c>
      <c r="I386" s="419">
        <v>0</v>
      </c>
      <c r="J386" s="419">
        <v>0</v>
      </c>
      <c r="K386" s="419">
        <v>0</v>
      </c>
      <c r="L386" s="419">
        <v>0</v>
      </c>
      <c r="M386" s="420">
        <v>0</v>
      </c>
      <c r="N386" s="416">
        <v>0</v>
      </c>
    </row>
    <row r="387" spans="1:14" ht="12.75" customHeight="1">
      <c r="A387" s="415" t="s">
        <v>342</v>
      </c>
      <c r="B387" s="415" t="s">
        <v>76</v>
      </c>
      <c r="C387" s="415" t="s">
        <v>790</v>
      </c>
      <c r="D387" s="415" t="s">
        <v>725</v>
      </c>
      <c r="E387" s="416">
        <v>25.49</v>
      </c>
      <c r="F387" s="416">
        <v>0</v>
      </c>
      <c r="G387" s="417">
        <v>641.57000000000005</v>
      </c>
      <c r="H387" s="418">
        <v>0</v>
      </c>
      <c r="I387" s="419">
        <v>0</v>
      </c>
      <c r="J387" s="419">
        <v>0</v>
      </c>
      <c r="K387" s="419">
        <v>0</v>
      </c>
      <c r="L387" s="419">
        <v>0</v>
      </c>
      <c r="M387" s="420">
        <v>0</v>
      </c>
      <c r="N387" s="416">
        <v>0</v>
      </c>
    </row>
    <row r="388" spans="1:14" ht="12.75" customHeight="1">
      <c r="A388" s="415" t="s">
        <v>342</v>
      </c>
      <c r="B388" s="415" t="s">
        <v>76</v>
      </c>
      <c r="C388" s="415" t="s">
        <v>792</v>
      </c>
      <c r="D388" s="415" t="s">
        <v>725</v>
      </c>
      <c r="E388" s="416">
        <v>1.29</v>
      </c>
      <c r="F388" s="416">
        <v>0</v>
      </c>
      <c r="G388" s="417">
        <v>0</v>
      </c>
      <c r="H388" s="418">
        <v>0</v>
      </c>
      <c r="I388" s="419">
        <v>0</v>
      </c>
      <c r="J388" s="419">
        <v>0</v>
      </c>
      <c r="K388" s="419">
        <v>0</v>
      </c>
      <c r="L388" s="419">
        <v>0</v>
      </c>
      <c r="M388" s="420">
        <v>0</v>
      </c>
      <c r="N388" s="416">
        <v>0</v>
      </c>
    </row>
    <row r="389" spans="1:14" ht="12.75" customHeight="1">
      <c r="A389" s="421"/>
      <c r="B389" s="421"/>
      <c r="C389" s="421"/>
      <c r="D389" s="421" t="s">
        <v>1000</v>
      </c>
      <c r="E389" s="422">
        <v>434587.81</v>
      </c>
      <c r="F389" s="422">
        <v>342993.28</v>
      </c>
      <c r="G389" s="423">
        <v>118753.64</v>
      </c>
      <c r="H389" s="424">
        <v>327102</v>
      </c>
      <c r="I389" s="425">
        <v>281000</v>
      </c>
      <c r="J389" s="425">
        <v>206000</v>
      </c>
      <c r="K389" s="425">
        <v>496000</v>
      </c>
      <c r="L389" s="425">
        <v>481000</v>
      </c>
      <c r="M389" s="426">
        <v>1253400</v>
      </c>
      <c r="N389" s="422">
        <v>2717400</v>
      </c>
    </row>
    <row r="390" spans="1:14" ht="12.75" customHeight="1">
      <c r="A390" s="415" t="s">
        <v>342</v>
      </c>
      <c r="B390" s="415" t="s">
        <v>48</v>
      </c>
      <c r="C390" s="415" t="s">
        <v>748</v>
      </c>
      <c r="D390" s="415" t="s">
        <v>114</v>
      </c>
      <c r="E390" s="416">
        <v>0</v>
      </c>
      <c r="F390" s="416">
        <v>0</v>
      </c>
      <c r="G390" s="417">
        <v>57600</v>
      </c>
      <c r="H390" s="418">
        <v>0</v>
      </c>
      <c r="I390" s="419">
        <v>0</v>
      </c>
      <c r="J390" s="419">
        <v>0</v>
      </c>
      <c r="K390" s="419">
        <v>0</v>
      </c>
      <c r="L390" s="419">
        <v>0</v>
      </c>
      <c r="M390" s="420">
        <v>0</v>
      </c>
      <c r="N390" s="416">
        <v>0</v>
      </c>
    </row>
    <row r="391" spans="1:14" ht="12.75" customHeight="1">
      <c r="A391" s="415" t="s">
        <v>342</v>
      </c>
      <c r="B391" s="415" t="s">
        <v>48</v>
      </c>
      <c r="C391" s="415" t="s">
        <v>31</v>
      </c>
      <c r="D391" s="415" t="s">
        <v>114</v>
      </c>
      <c r="E391" s="416">
        <v>0</v>
      </c>
      <c r="F391" s="416">
        <v>0</v>
      </c>
      <c r="G391" s="417">
        <v>0</v>
      </c>
      <c r="H391" s="418">
        <v>175300</v>
      </c>
      <c r="I391" s="419">
        <v>0</v>
      </c>
      <c r="J391" s="419">
        <v>55000</v>
      </c>
      <c r="K391" s="419">
        <v>60000</v>
      </c>
      <c r="L391" s="419">
        <v>0</v>
      </c>
      <c r="M391" s="420">
        <v>0</v>
      </c>
      <c r="N391" s="416">
        <v>115000</v>
      </c>
    </row>
    <row r="392" spans="1:14" ht="12.75" customHeight="1">
      <c r="A392" s="415" t="s">
        <v>342</v>
      </c>
      <c r="B392" s="415" t="s">
        <v>48</v>
      </c>
      <c r="C392" s="415" t="s">
        <v>774</v>
      </c>
      <c r="D392" s="415" t="s">
        <v>114</v>
      </c>
      <c r="E392" s="416">
        <v>0</v>
      </c>
      <c r="F392" s="416">
        <v>0</v>
      </c>
      <c r="G392" s="417">
        <v>83100.25</v>
      </c>
      <c r="H392" s="418">
        <v>0</v>
      </c>
      <c r="I392" s="419">
        <v>0</v>
      </c>
      <c r="J392" s="419">
        <v>0</v>
      </c>
      <c r="K392" s="419">
        <v>0</v>
      </c>
      <c r="L392" s="419">
        <v>0</v>
      </c>
      <c r="M392" s="420">
        <v>0</v>
      </c>
      <c r="N392" s="416">
        <v>0</v>
      </c>
    </row>
    <row r="393" spans="1:14" ht="12.75" customHeight="1">
      <c r="A393" s="415" t="s">
        <v>342</v>
      </c>
      <c r="B393" s="415" t="s">
        <v>48</v>
      </c>
      <c r="C393" s="415" t="s">
        <v>775</v>
      </c>
      <c r="D393" s="415" t="s">
        <v>114</v>
      </c>
      <c r="E393" s="416">
        <v>0</v>
      </c>
      <c r="F393" s="416">
        <v>0</v>
      </c>
      <c r="G393" s="417">
        <v>5643</v>
      </c>
      <c r="H393" s="418">
        <v>0</v>
      </c>
      <c r="I393" s="419">
        <v>0</v>
      </c>
      <c r="J393" s="419">
        <v>0</v>
      </c>
      <c r="K393" s="419">
        <v>0</v>
      </c>
      <c r="L393" s="419">
        <v>0</v>
      </c>
      <c r="M393" s="420">
        <v>0</v>
      </c>
      <c r="N393" s="416">
        <v>0</v>
      </c>
    </row>
    <row r="394" spans="1:14" ht="12.75" customHeight="1">
      <c r="A394" s="415" t="s">
        <v>342</v>
      </c>
      <c r="B394" s="415" t="s">
        <v>48</v>
      </c>
      <c r="C394" s="415" t="s">
        <v>777</v>
      </c>
      <c r="D394" s="415" t="s">
        <v>114</v>
      </c>
      <c r="E394" s="416">
        <v>0</v>
      </c>
      <c r="F394" s="416">
        <v>0</v>
      </c>
      <c r="G394" s="417">
        <v>0</v>
      </c>
      <c r="H394" s="418">
        <v>0</v>
      </c>
      <c r="I394" s="419">
        <v>0</v>
      </c>
      <c r="J394" s="419">
        <v>0</v>
      </c>
      <c r="K394" s="419">
        <v>0</v>
      </c>
      <c r="L394" s="419">
        <v>0</v>
      </c>
      <c r="M394" s="420">
        <v>0</v>
      </c>
      <c r="N394" s="416">
        <v>0</v>
      </c>
    </row>
    <row r="395" spans="1:14" ht="12.75" customHeight="1">
      <c r="A395" s="415" t="s">
        <v>342</v>
      </c>
      <c r="B395" s="415" t="s">
        <v>48</v>
      </c>
      <c r="C395" s="415" t="s">
        <v>796</v>
      </c>
      <c r="D395" s="415" t="s">
        <v>114</v>
      </c>
      <c r="E395" s="416">
        <v>0</v>
      </c>
      <c r="F395" s="416">
        <v>0</v>
      </c>
      <c r="G395" s="417">
        <v>48064</v>
      </c>
      <c r="H395" s="418">
        <v>0</v>
      </c>
      <c r="I395" s="419">
        <v>0</v>
      </c>
      <c r="J395" s="419">
        <v>0</v>
      </c>
      <c r="K395" s="419">
        <v>0</v>
      </c>
      <c r="L395" s="419">
        <v>0</v>
      </c>
      <c r="M395" s="420">
        <v>0</v>
      </c>
      <c r="N395" s="416">
        <v>0</v>
      </c>
    </row>
    <row r="396" spans="1:14" ht="12.75" customHeight="1">
      <c r="A396" s="421"/>
      <c r="B396" s="421"/>
      <c r="C396" s="421"/>
      <c r="D396" s="421" t="s">
        <v>1001</v>
      </c>
      <c r="E396" s="422">
        <v>0</v>
      </c>
      <c r="F396" s="422">
        <v>0</v>
      </c>
      <c r="G396" s="423">
        <v>194407.25</v>
      </c>
      <c r="H396" s="424">
        <v>175300</v>
      </c>
      <c r="I396" s="425">
        <v>0</v>
      </c>
      <c r="J396" s="425">
        <v>55000</v>
      </c>
      <c r="K396" s="425">
        <v>60000</v>
      </c>
      <c r="L396" s="425">
        <v>0</v>
      </c>
      <c r="M396" s="426">
        <v>0</v>
      </c>
      <c r="N396" s="422">
        <v>115000</v>
      </c>
    </row>
    <row r="397" spans="1:14" ht="12.75" customHeight="1">
      <c r="A397" s="415" t="s">
        <v>342</v>
      </c>
      <c r="B397" s="415" t="s">
        <v>98</v>
      </c>
      <c r="C397" s="415" t="s">
        <v>748</v>
      </c>
      <c r="D397" s="415" t="s">
        <v>700</v>
      </c>
      <c r="E397" s="416">
        <v>30025</v>
      </c>
      <c r="F397" s="416">
        <v>54521</v>
      </c>
      <c r="G397" s="417">
        <v>78739</v>
      </c>
      <c r="H397" s="418">
        <v>0</v>
      </c>
      <c r="I397" s="419">
        <v>0</v>
      </c>
      <c r="J397" s="419">
        <v>0</v>
      </c>
      <c r="K397" s="419">
        <v>0</v>
      </c>
      <c r="L397" s="419">
        <v>0</v>
      </c>
      <c r="M397" s="420">
        <v>0</v>
      </c>
      <c r="N397" s="416">
        <v>0</v>
      </c>
    </row>
    <row r="398" spans="1:14" ht="12.75" customHeight="1">
      <c r="A398" s="415" t="s">
        <v>342</v>
      </c>
      <c r="B398" s="415" t="s">
        <v>98</v>
      </c>
      <c r="C398" s="415" t="s">
        <v>31</v>
      </c>
      <c r="D398" s="415" t="s">
        <v>700</v>
      </c>
      <c r="E398" s="416">
        <v>0</v>
      </c>
      <c r="F398" s="416">
        <v>4440</v>
      </c>
      <c r="G398" s="417">
        <v>0</v>
      </c>
      <c r="H398" s="418">
        <v>98870</v>
      </c>
      <c r="I398" s="419">
        <v>100000</v>
      </c>
      <c r="J398" s="419">
        <v>250000</v>
      </c>
      <c r="K398" s="419">
        <v>250000</v>
      </c>
      <c r="L398" s="419">
        <v>250000</v>
      </c>
      <c r="M398" s="420">
        <v>250000</v>
      </c>
      <c r="N398" s="416">
        <v>1100000</v>
      </c>
    </row>
    <row r="399" spans="1:14" ht="12.75" customHeight="1">
      <c r="A399" s="415" t="s">
        <v>342</v>
      </c>
      <c r="B399" s="415" t="s">
        <v>98</v>
      </c>
      <c r="C399" s="415" t="s">
        <v>780</v>
      </c>
      <c r="D399" s="415" t="s">
        <v>700</v>
      </c>
      <c r="E399" s="416">
        <v>0</v>
      </c>
      <c r="F399" s="416">
        <v>0</v>
      </c>
      <c r="G399" s="417">
        <v>118.28</v>
      </c>
      <c r="H399" s="418">
        <v>0</v>
      </c>
      <c r="I399" s="419">
        <v>0</v>
      </c>
      <c r="J399" s="419">
        <v>0</v>
      </c>
      <c r="K399" s="419">
        <v>0</v>
      </c>
      <c r="L399" s="419">
        <v>0</v>
      </c>
      <c r="M399" s="420">
        <v>0</v>
      </c>
      <c r="N399" s="416">
        <v>0</v>
      </c>
    </row>
    <row r="400" spans="1:14" ht="12.75" customHeight="1">
      <c r="A400" s="415" t="s">
        <v>342</v>
      </c>
      <c r="B400" s="415" t="s">
        <v>98</v>
      </c>
      <c r="C400" s="415" t="s">
        <v>785</v>
      </c>
      <c r="D400" s="415" t="s">
        <v>700</v>
      </c>
      <c r="E400" s="416">
        <v>0</v>
      </c>
      <c r="F400" s="416">
        <v>1869.7</v>
      </c>
      <c r="G400" s="417">
        <v>0</v>
      </c>
      <c r="H400" s="418">
        <v>0</v>
      </c>
      <c r="I400" s="419">
        <v>0</v>
      </c>
      <c r="J400" s="419">
        <v>0</v>
      </c>
      <c r="K400" s="419">
        <v>0</v>
      </c>
      <c r="L400" s="419">
        <v>0</v>
      </c>
      <c r="M400" s="420">
        <v>0</v>
      </c>
      <c r="N400" s="416">
        <v>0</v>
      </c>
    </row>
    <row r="401" spans="1:14" ht="12.75" customHeight="1">
      <c r="A401" s="421"/>
      <c r="B401" s="421"/>
      <c r="C401" s="421"/>
      <c r="D401" s="421" t="s">
        <v>1002</v>
      </c>
      <c r="E401" s="422">
        <v>30025</v>
      </c>
      <c r="F401" s="422">
        <v>60830.7</v>
      </c>
      <c r="G401" s="423">
        <v>78857.279999999999</v>
      </c>
      <c r="H401" s="424">
        <v>98870</v>
      </c>
      <c r="I401" s="425">
        <v>100000</v>
      </c>
      <c r="J401" s="425">
        <v>250000</v>
      </c>
      <c r="K401" s="425">
        <v>250000</v>
      </c>
      <c r="L401" s="425">
        <v>250000</v>
      </c>
      <c r="M401" s="426">
        <v>250000</v>
      </c>
      <c r="N401" s="422">
        <v>1100000</v>
      </c>
    </row>
    <row r="402" spans="1:14" ht="12.75" customHeight="1">
      <c r="A402" s="415" t="s">
        <v>342</v>
      </c>
      <c r="B402" s="415" t="s">
        <v>42</v>
      </c>
      <c r="C402" s="415" t="s">
        <v>748</v>
      </c>
      <c r="D402" s="415" t="s">
        <v>706</v>
      </c>
      <c r="E402" s="416">
        <v>1095</v>
      </c>
      <c r="F402" s="416">
        <v>17045.88</v>
      </c>
      <c r="G402" s="417">
        <v>875</v>
      </c>
      <c r="H402" s="418">
        <v>0</v>
      </c>
      <c r="I402" s="419">
        <v>0</v>
      </c>
      <c r="J402" s="419">
        <v>0</v>
      </c>
      <c r="K402" s="419">
        <v>0</v>
      </c>
      <c r="L402" s="419">
        <v>0</v>
      </c>
      <c r="M402" s="420">
        <v>0</v>
      </c>
      <c r="N402" s="416">
        <v>0</v>
      </c>
    </row>
    <row r="403" spans="1:14" ht="12.75" customHeight="1">
      <c r="A403" s="415" t="s">
        <v>342</v>
      </c>
      <c r="B403" s="415" t="s">
        <v>42</v>
      </c>
      <c r="C403" s="415" t="s">
        <v>31</v>
      </c>
      <c r="D403" s="415" t="s">
        <v>706</v>
      </c>
      <c r="E403" s="416">
        <v>579.36</v>
      </c>
      <c r="F403" s="416">
        <v>0</v>
      </c>
      <c r="G403" s="417">
        <v>0</v>
      </c>
      <c r="H403" s="418">
        <v>60250</v>
      </c>
      <c r="I403" s="419">
        <v>70000</v>
      </c>
      <c r="J403" s="419">
        <v>70000</v>
      </c>
      <c r="K403" s="419">
        <v>70000</v>
      </c>
      <c r="L403" s="419">
        <v>70000</v>
      </c>
      <c r="M403" s="420">
        <v>70000</v>
      </c>
      <c r="N403" s="416">
        <v>350000</v>
      </c>
    </row>
    <row r="404" spans="1:14" ht="12.75" customHeight="1">
      <c r="A404" s="415" t="s">
        <v>342</v>
      </c>
      <c r="B404" s="415" t="s">
        <v>42</v>
      </c>
      <c r="C404" s="415" t="s">
        <v>780</v>
      </c>
      <c r="D404" s="415" t="s">
        <v>706</v>
      </c>
      <c r="E404" s="416">
        <v>290</v>
      </c>
      <c r="F404" s="416">
        <v>15025.46</v>
      </c>
      <c r="G404" s="417">
        <v>0</v>
      </c>
      <c r="H404" s="418">
        <v>0</v>
      </c>
      <c r="I404" s="419">
        <v>0</v>
      </c>
      <c r="J404" s="419">
        <v>0</v>
      </c>
      <c r="K404" s="419">
        <v>0</v>
      </c>
      <c r="L404" s="419">
        <v>0</v>
      </c>
      <c r="M404" s="420">
        <v>0</v>
      </c>
      <c r="N404" s="416">
        <v>0</v>
      </c>
    </row>
    <row r="405" spans="1:14" ht="12.75" customHeight="1">
      <c r="A405" s="415" t="s">
        <v>342</v>
      </c>
      <c r="B405" s="415" t="s">
        <v>42</v>
      </c>
      <c r="C405" s="415" t="s">
        <v>790</v>
      </c>
      <c r="D405" s="415" t="s">
        <v>706</v>
      </c>
      <c r="E405" s="416">
        <v>2089.9</v>
      </c>
      <c r="F405" s="416">
        <v>0</v>
      </c>
      <c r="G405" s="417">
        <v>0</v>
      </c>
      <c r="H405" s="418">
        <v>0</v>
      </c>
      <c r="I405" s="419">
        <v>0</v>
      </c>
      <c r="J405" s="419">
        <v>0</v>
      </c>
      <c r="K405" s="419">
        <v>0</v>
      </c>
      <c r="L405" s="419">
        <v>0</v>
      </c>
      <c r="M405" s="420">
        <v>0</v>
      </c>
      <c r="N405" s="416">
        <v>0</v>
      </c>
    </row>
    <row r="406" spans="1:14" ht="12.75" customHeight="1">
      <c r="A406" s="421"/>
      <c r="B406" s="421"/>
      <c r="C406" s="421"/>
      <c r="D406" s="421" t="s">
        <v>1003</v>
      </c>
      <c r="E406" s="422">
        <v>4054.26</v>
      </c>
      <c r="F406" s="422">
        <v>32071.34</v>
      </c>
      <c r="G406" s="423">
        <v>875</v>
      </c>
      <c r="H406" s="424">
        <v>60250</v>
      </c>
      <c r="I406" s="425">
        <v>70000</v>
      </c>
      <c r="J406" s="425">
        <v>70000</v>
      </c>
      <c r="K406" s="425">
        <v>70000</v>
      </c>
      <c r="L406" s="425">
        <v>70000</v>
      </c>
      <c r="M406" s="426">
        <v>70000</v>
      </c>
      <c r="N406" s="422">
        <v>350000</v>
      </c>
    </row>
    <row r="407" spans="1:14" ht="12.75" customHeight="1">
      <c r="A407" s="415" t="s">
        <v>342</v>
      </c>
      <c r="B407" s="415" t="s">
        <v>50</v>
      </c>
      <c r="C407" s="415" t="s">
        <v>746</v>
      </c>
      <c r="D407" s="415" t="s">
        <v>738</v>
      </c>
      <c r="E407" s="416">
        <v>0</v>
      </c>
      <c r="F407" s="416">
        <v>0</v>
      </c>
      <c r="G407" s="417">
        <v>738</v>
      </c>
      <c r="H407" s="418">
        <v>0</v>
      </c>
      <c r="I407" s="419">
        <v>0</v>
      </c>
      <c r="J407" s="419">
        <v>0</v>
      </c>
      <c r="K407" s="419">
        <v>0</v>
      </c>
      <c r="L407" s="419">
        <v>0</v>
      </c>
      <c r="M407" s="420">
        <v>0</v>
      </c>
      <c r="N407" s="416">
        <v>0</v>
      </c>
    </row>
    <row r="408" spans="1:14" ht="12.75" customHeight="1">
      <c r="A408" s="415" t="s">
        <v>342</v>
      </c>
      <c r="B408" s="415" t="s">
        <v>50</v>
      </c>
      <c r="C408" s="415" t="s">
        <v>748</v>
      </c>
      <c r="D408" s="415" t="s">
        <v>738</v>
      </c>
      <c r="E408" s="416">
        <v>117112.49</v>
      </c>
      <c r="F408" s="416">
        <v>856940.71</v>
      </c>
      <c r="G408" s="417">
        <v>192874</v>
      </c>
      <c r="H408" s="418">
        <v>0</v>
      </c>
      <c r="I408" s="419">
        <v>0</v>
      </c>
      <c r="J408" s="419">
        <v>0</v>
      </c>
      <c r="K408" s="419">
        <v>0</v>
      </c>
      <c r="L408" s="419">
        <v>0</v>
      </c>
      <c r="M408" s="420">
        <v>0</v>
      </c>
      <c r="N408" s="416">
        <v>0</v>
      </c>
    </row>
    <row r="409" spans="1:14" ht="12.75" customHeight="1">
      <c r="A409" s="415" t="s">
        <v>342</v>
      </c>
      <c r="B409" s="415" t="s">
        <v>50</v>
      </c>
      <c r="C409" s="415" t="s">
        <v>31</v>
      </c>
      <c r="D409" s="415" t="s">
        <v>738</v>
      </c>
      <c r="E409" s="416">
        <v>600</v>
      </c>
      <c r="F409" s="416">
        <v>1790</v>
      </c>
      <c r="G409" s="417">
        <v>14660</v>
      </c>
      <c r="H409" s="418">
        <v>559870</v>
      </c>
      <c r="I409" s="419">
        <v>500000</v>
      </c>
      <c r="J409" s="419">
        <v>600000</v>
      </c>
      <c r="K409" s="419">
        <v>700000</v>
      </c>
      <c r="L409" s="419">
        <v>700000</v>
      </c>
      <c r="M409" s="420">
        <v>750000</v>
      </c>
      <c r="N409" s="416">
        <v>3250000</v>
      </c>
    </row>
    <row r="410" spans="1:14" ht="12.75" customHeight="1">
      <c r="A410" s="415" t="s">
        <v>342</v>
      </c>
      <c r="B410" s="415" t="s">
        <v>50</v>
      </c>
      <c r="C410" s="415" t="s">
        <v>773</v>
      </c>
      <c r="D410" s="415" t="s">
        <v>738</v>
      </c>
      <c r="E410" s="416">
        <v>5559.5</v>
      </c>
      <c r="F410" s="416">
        <v>0</v>
      </c>
      <c r="G410" s="417">
        <v>0</v>
      </c>
      <c r="H410" s="418">
        <v>0</v>
      </c>
      <c r="I410" s="419">
        <v>0</v>
      </c>
      <c r="J410" s="419">
        <v>0</v>
      </c>
      <c r="K410" s="419">
        <v>0</v>
      </c>
      <c r="L410" s="419">
        <v>0</v>
      </c>
      <c r="M410" s="420">
        <v>0</v>
      </c>
      <c r="N410" s="416">
        <v>0</v>
      </c>
    </row>
    <row r="411" spans="1:14" ht="12.75" customHeight="1">
      <c r="A411" s="415" t="s">
        <v>342</v>
      </c>
      <c r="B411" s="415" t="s">
        <v>50</v>
      </c>
      <c r="C411" s="415" t="s">
        <v>774</v>
      </c>
      <c r="D411" s="415" t="s">
        <v>738</v>
      </c>
      <c r="E411" s="416">
        <v>0</v>
      </c>
      <c r="F411" s="416">
        <v>0</v>
      </c>
      <c r="G411" s="417">
        <v>590</v>
      </c>
      <c r="H411" s="418">
        <v>0</v>
      </c>
      <c r="I411" s="419">
        <v>0</v>
      </c>
      <c r="J411" s="419">
        <v>0</v>
      </c>
      <c r="K411" s="419">
        <v>0</v>
      </c>
      <c r="L411" s="419">
        <v>0</v>
      </c>
      <c r="M411" s="420">
        <v>0</v>
      </c>
      <c r="N411" s="416">
        <v>0</v>
      </c>
    </row>
    <row r="412" spans="1:14" ht="12.75" customHeight="1">
      <c r="A412" s="415" t="s">
        <v>342</v>
      </c>
      <c r="B412" s="415" t="s">
        <v>50</v>
      </c>
      <c r="C412" s="415" t="s">
        <v>775</v>
      </c>
      <c r="D412" s="415" t="s">
        <v>738</v>
      </c>
      <c r="E412" s="416">
        <v>17000.080000000002</v>
      </c>
      <c r="F412" s="416">
        <v>4701.6899999999996</v>
      </c>
      <c r="G412" s="417">
        <v>-8794.0400000000009</v>
      </c>
      <c r="H412" s="418">
        <v>0</v>
      </c>
      <c r="I412" s="419">
        <v>0</v>
      </c>
      <c r="J412" s="419">
        <v>0</v>
      </c>
      <c r="K412" s="419">
        <v>0</v>
      </c>
      <c r="L412" s="419">
        <v>0</v>
      </c>
      <c r="M412" s="420">
        <v>0</v>
      </c>
      <c r="N412" s="416">
        <v>0</v>
      </c>
    </row>
    <row r="413" spans="1:14" ht="12.75" customHeight="1">
      <c r="A413" s="415" t="s">
        <v>342</v>
      </c>
      <c r="B413" s="415" t="s">
        <v>50</v>
      </c>
      <c r="C413" s="415" t="s">
        <v>777</v>
      </c>
      <c r="D413" s="415" t="s">
        <v>738</v>
      </c>
      <c r="E413" s="416">
        <v>22576</v>
      </c>
      <c r="F413" s="416">
        <v>0</v>
      </c>
      <c r="G413" s="417">
        <v>13597</v>
      </c>
      <c r="H413" s="418">
        <v>0</v>
      </c>
      <c r="I413" s="419">
        <v>0</v>
      </c>
      <c r="J413" s="419">
        <v>0</v>
      </c>
      <c r="K413" s="419">
        <v>0</v>
      </c>
      <c r="L413" s="419">
        <v>0</v>
      </c>
      <c r="M413" s="420">
        <v>0</v>
      </c>
      <c r="N413" s="416">
        <v>0</v>
      </c>
    </row>
    <row r="414" spans="1:14" ht="12.75" customHeight="1">
      <c r="A414" s="415" t="s">
        <v>342</v>
      </c>
      <c r="B414" s="415" t="s">
        <v>50</v>
      </c>
      <c r="C414" s="415" t="s">
        <v>778</v>
      </c>
      <c r="D414" s="415" t="s">
        <v>738</v>
      </c>
      <c r="E414" s="416">
        <v>752.24</v>
      </c>
      <c r="F414" s="416">
        <v>8434.52</v>
      </c>
      <c r="G414" s="417">
        <v>1422.03</v>
      </c>
      <c r="H414" s="418">
        <v>0</v>
      </c>
      <c r="I414" s="419">
        <v>0</v>
      </c>
      <c r="J414" s="419">
        <v>0</v>
      </c>
      <c r="K414" s="419">
        <v>0</v>
      </c>
      <c r="L414" s="419">
        <v>0</v>
      </c>
      <c r="M414" s="420">
        <v>0</v>
      </c>
      <c r="N414" s="416">
        <v>0</v>
      </c>
    </row>
    <row r="415" spans="1:14" ht="12.75" customHeight="1">
      <c r="A415" s="415" t="s">
        <v>342</v>
      </c>
      <c r="B415" s="415" t="s">
        <v>50</v>
      </c>
      <c r="C415" s="415" t="s">
        <v>780</v>
      </c>
      <c r="D415" s="415" t="s">
        <v>738</v>
      </c>
      <c r="E415" s="416">
        <v>16478.29</v>
      </c>
      <c r="F415" s="416">
        <v>115917.94</v>
      </c>
      <c r="G415" s="417">
        <v>9877.2099999999991</v>
      </c>
      <c r="H415" s="418">
        <v>0</v>
      </c>
      <c r="I415" s="419">
        <v>0</v>
      </c>
      <c r="J415" s="419">
        <v>0</v>
      </c>
      <c r="K415" s="419">
        <v>0</v>
      </c>
      <c r="L415" s="419">
        <v>0</v>
      </c>
      <c r="M415" s="420">
        <v>0</v>
      </c>
      <c r="N415" s="416">
        <v>0</v>
      </c>
    </row>
    <row r="416" spans="1:14" ht="12.75" customHeight="1">
      <c r="A416" s="415" t="s">
        <v>342</v>
      </c>
      <c r="B416" s="415" t="s">
        <v>50</v>
      </c>
      <c r="C416" s="415" t="s">
        <v>785</v>
      </c>
      <c r="D416" s="415" t="s">
        <v>738</v>
      </c>
      <c r="E416" s="416">
        <v>398</v>
      </c>
      <c r="F416" s="416">
        <v>9565.1299999999992</v>
      </c>
      <c r="G416" s="417">
        <v>0</v>
      </c>
      <c r="H416" s="418">
        <v>0</v>
      </c>
      <c r="I416" s="419">
        <v>0</v>
      </c>
      <c r="J416" s="419">
        <v>0</v>
      </c>
      <c r="K416" s="419">
        <v>0</v>
      </c>
      <c r="L416" s="419">
        <v>0</v>
      </c>
      <c r="M416" s="420">
        <v>0</v>
      </c>
      <c r="N416" s="416">
        <v>0</v>
      </c>
    </row>
    <row r="417" spans="1:14" ht="12.75" customHeight="1">
      <c r="A417" s="415" t="s">
        <v>342</v>
      </c>
      <c r="B417" s="415" t="s">
        <v>50</v>
      </c>
      <c r="C417" s="415" t="s">
        <v>790</v>
      </c>
      <c r="D417" s="415" t="s">
        <v>738</v>
      </c>
      <c r="E417" s="416">
        <v>2327.2199999999998</v>
      </c>
      <c r="F417" s="416">
        <v>0</v>
      </c>
      <c r="G417" s="417">
        <v>0</v>
      </c>
      <c r="H417" s="418">
        <v>0</v>
      </c>
      <c r="I417" s="419">
        <v>0</v>
      </c>
      <c r="J417" s="419">
        <v>0</v>
      </c>
      <c r="K417" s="419">
        <v>0</v>
      </c>
      <c r="L417" s="419">
        <v>0</v>
      </c>
      <c r="M417" s="420">
        <v>0</v>
      </c>
      <c r="N417" s="416">
        <v>0</v>
      </c>
    </row>
    <row r="418" spans="1:14" ht="12.75" customHeight="1">
      <c r="A418" s="415" t="s">
        <v>342</v>
      </c>
      <c r="B418" s="415" t="s">
        <v>50</v>
      </c>
      <c r="C418" s="415" t="s">
        <v>796</v>
      </c>
      <c r="D418" s="415" t="s">
        <v>738</v>
      </c>
      <c r="E418" s="416">
        <v>86701</v>
      </c>
      <c r="F418" s="416">
        <v>347300</v>
      </c>
      <c r="G418" s="417">
        <v>0</v>
      </c>
      <c r="H418" s="418">
        <v>0</v>
      </c>
      <c r="I418" s="419">
        <v>0</v>
      </c>
      <c r="J418" s="419">
        <v>0</v>
      </c>
      <c r="K418" s="419">
        <v>0</v>
      </c>
      <c r="L418" s="419">
        <v>0</v>
      </c>
      <c r="M418" s="420">
        <v>0</v>
      </c>
      <c r="N418" s="416">
        <v>0</v>
      </c>
    </row>
    <row r="419" spans="1:14" ht="12.75" customHeight="1">
      <c r="A419" s="421"/>
      <c r="B419" s="421"/>
      <c r="C419" s="421"/>
      <c r="D419" s="421" t="s">
        <v>1004</v>
      </c>
      <c r="E419" s="422">
        <v>269504.82</v>
      </c>
      <c r="F419" s="422">
        <v>1344649.99</v>
      </c>
      <c r="G419" s="423">
        <v>224964.2</v>
      </c>
      <c r="H419" s="424">
        <v>559870</v>
      </c>
      <c r="I419" s="425">
        <v>500000</v>
      </c>
      <c r="J419" s="425">
        <v>600000</v>
      </c>
      <c r="K419" s="425">
        <v>700000</v>
      </c>
      <c r="L419" s="425">
        <v>700000</v>
      </c>
      <c r="M419" s="426">
        <v>750000</v>
      </c>
      <c r="N419" s="422">
        <v>3250000</v>
      </c>
    </row>
    <row r="420" spans="1:14" ht="12.75" customHeight="1">
      <c r="A420" s="415" t="s">
        <v>342</v>
      </c>
      <c r="B420" s="415" t="s">
        <v>121</v>
      </c>
      <c r="C420" s="415" t="s">
        <v>31</v>
      </c>
      <c r="D420" s="415" t="s">
        <v>707</v>
      </c>
      <c r="E420" s="416">
        <v>0</v>
      </c>
      <c r="F420" s="416">
        <v>0</v>
      </c>
      <c r="G420" s="417">
        <v>0</v>
      </c>
      <c r="H420" s="418">
        <v>300000</v>
      </c>
      <c r="I420" s="419">
        <v>300000</v>
      </c>
      <c r="J420" s="419">
        <v>300000</v>
      </c>
      <c r="K420" s="419">
        <v>300000</v>
      </c>
      <c r="L420" s="419">
        <v>300000</v>
      </c>
      <c r="M420" s="420">
        <v>300000</v>
      </c>
      <c r="N420" s="416">
        <v>1500000</v>
      </c>
    </row>
    <row r="421" spans="1:14" ht="12.75" customHeight="1">
      <c r="A421" s="415" t="s">
        <v>342</v>
      </c>
      <c r="B421" s="415" t="s">
        <v>121</v>
      </c>
      <c r="C421" s="415" t="s">
        <v>768</v>
      </c>
      <c r="D421" s="415" t="s">
        <v>707</v>
      </c>
      <c r="E421" s="416">
        <v>0</v>
      </c>
      <c r="F421" s="416">
        <v>0</v>
      </c>
      <c r="G421" s="417">
        <v>218.5</v>
      </c>
      <c r="H421" s="418">
        <v>0</v>
      </c>
      <c r="I421" s="419">
        <v>0</v>
      </c>
      <c r="J421" s="419">
        <v>0</v>
      </c>
      <c r="K421" s="419">
        <v>0</v>
      </c>
      <c r="L421" s="419">
        <v>0</v>
      </c>
      <c r="M421" s="420">
        <v>0</v>
      </c>
      <c r="N421" s="416">
        <v>0</v>
      </c>
    </row>
    <row r="422" spans="1:14" ht="12.75" customHeight="1">
      <c r="A422" s="415" t="s">
        <v>342</v>
      </c>
      <c r="B422" s="415" t="s">
        <v>121</v>
      </c>
      <c r="C422" s="415" t="s">
        <v>780</v>
      </c>
      <c r="D422" s="415" t="s">
        <v>707</v>
      </c>
      <c r="E422" s="416">
        <v>0</v>
      </c>
      <c r="F422" s="416">
        <v>0</v>
      </c>
      <c r="G422" s="417">
        <v>0</v>
      </c>
      <c r="H422" s="418">
        <v>0</v>
      </c>
      <c r="I422" s="419">
        <v>0</v>
      </c>
      <c r="J422" s="419">
        <v>0</v>
      </c>
      <c r="K422" s="419">
        <v>0</v>
      </c>
      <c r="L422" s="419">
        <v>0</v>
      </c>
      <c r="M422" s="420">
        <v>0</v>
      </c>
      <c r="N422" s="416">
        <v>0</v>
      </c>
    </row>
    <row r="423" spans="1:14" ht="12.75" customHeight="1">
      <c r="A423" s="415" t="s">
        <v>342</v>
      </c>
      <c r="B423" s="415" t="s">
        <v>121</v>
      </c>
      <c r="C423" s="415" t="s">
        <v>796</v>
      </c>
      <c r="D423" s="415" t="s">
        <v>707</v>
      </c>
      <c r="E423" s="416">
        <v>0</v>
      </c>
      <c r="F423" s="416">
        <v>0</v>
      </c>
      <c r="G423" s="417">
        <v>78355.8</v>
      </c>
      <c r="H423" s="418">
        <v>0</v>
      </c>
      <c r="I423" s="419">
        <v>0</v>
      </c>
      <c r="J423" s="419">
        <v>0</v>
      </c>
      <c r="K423" s="419">
        <v>0</v>
      </c>
      <c r="L423" s="419">
        <v>0</v>
      </c>
      <c r="M423" s="420">
        <v>0</v>
      </c>
      <c r="N423" s="416">
        <v>0</v>
      </c>
    </row>
    <row r="424" spans="1:14" ht="12.75" customHeight="1">
      <c r="A424" s="421"/>
      <c r="B424" s="421"/>
      <c r="C424" s="421"/>
      <c r="D424" s="421" t="s">
        <v>1005</v>
      </c>
      <c r="E424" s="422">
        <v>0</v>
      </c>
      <c r="F424" s="422">
        <v>0</v>
      </c>
      <c r="G424" s="423">
        <v>78574.3</v>
      </c>
      <c r="H424" s="424">
        <v>300000</v>
      </c>
      <c r="I424" s="425">
        <v>300000</v>
      </c>
      <c r="J424" s="425">
        <v>300000</v>
      </c>
      <c r="K424" s="425">
        <v>300000</v>
      </c>
      <c r="L424" s="425">
        <v>300000</v>
      </c>
      <c r="M424" s="426">
        <v>300000</v>
      </c>
      <c r="N424" s="422">
        <v>1500000</v>
      </c>
    </row>
    <row r="425" spans="1:14" ht="12.75" customHeight="1">
      <c r="A425" s="415" t="s">
        <v>342</v>
      </c>
      <c r="B425" s="415" t="s">
        <v>473</v>
      </c>
      <c r="C425" s="415" t="s">
        <v>31</v>
      </c>
      <c r="D425" s="415" t="s">
        <v>472</v>
      </c>
      <c r="E425" s="416">
        <v>0</v>
      </c>
      <c r="F425" s="416">
        <v>0</v>
      </c>
      <c r="G425" s="417">
        <v>0</v>
      </c>
      <c r="H425" s="418">
        <v>0</v>
      </c>
      <c r="I425" s="419">
        <v>0</v>
      </c>
      <c r="J425" s="419">
        <v>0</v>
      </c>
      <c r="K425" s="419">
        <v>0</v>
      </c>
      <c r="L425" s="419">
        <v>0</v>
      </c>
      <c r="M425" s="420">
        <v>0</v>
      </c>
      <c r="N425" s="416">
        <v>0</v>
      </c>
    </row>
    <row r="426" spans="1:14" ht="12.75" customHeight="1">
      <c r="A426" s="415" t="s">
        <v>342</v>
      </c>
      <c r="B426" s="415" t="s">
        <v>473</v>
      </c>
      <c r="C426" s="415" t="s">
        <v>770</v>
      </c>
      <c r="D426" s="415" t="s">
        <v>472</v>
      </c>
      <c r="E426" s="416">
        <v>0</v>
      </c>
      <c r="F426" s="416">
        <v>0</v>
      </c>
      <c r="G426" s="417">
        <v>198.7</v>
      </c>
      <c r="H426" s="418">
        <v>0</v>
      </c>
      <c r="I426" s="419">
        <v>0</v>
      </c>
      <c r="J426" s="419">
        <v>0</v>
      </c>
      <c r="K426" s="419">
        <v>0</v>
      </c>
      <c r="L426" s="419">
        <v>0</v>
      </c>
      <c r="M426" s="420">
        <v>0</v>
      </c>
      <c r="N426" s="416">
        <v>0</v>
      </c>
    </row>
    <row r="427" spans="1:14" ht="12.75" customHeight="1">
      <c r="A427" s="415" t="s">
        <v>342</v>
      </c>
      <c r="B427" s="415" t="s">
        <v>473</v>
      </c>
      <c r="C427" s="415" t="s">
        <v>774</v>
      </c>
      <c r="D427" s="415" t="s">
        <v>472</v>
      </c>
      <c r="E427" s="416">
        <v>0</v>
      </c>
      <c r="F427" s="416">
        <v>0</v>
      </c>
      <c r="G427" s="417">
        <v>672309</v>
      </c>
      <c r="H427" s="418">
        <v>0</v>
      </c>
      <c r="I427" s="419">
        <v>0</v>
      </c>
      <c r="J427" s="419">
        <v>0</v>
      </c>
      <c r="K427" s="419">
        <v>0</v>
      </c>
      <c r="L427" s="419">
        <v>0</v>
      </c>
      <c r="M427" s="420">
        <v>0</v>
      </c>
      <c r="N427" s="416">
        <v>0</v>
      </c>
    </row>
    <row r="428" spans="1:14" ht="12.75" customHeight="1">
      <c r="A428" s="415" t="s">
        <v>342</v>
      </c>
      <c r="B428" s="415" t="s">
        <v>473</v>
      </c>
      <c r="C428" s="415" t="s">
        <v>780</v>
      </c>
      <c r="D428" s="415" t="s">
        <v>472</v>
      </c>
      <c r="E428" s="416">
        <v>0</v>
      </c>
      <c r="F428" s="416">
        <v>0</v>
      </c>
      <c r="G428" s="417">
        <v>34795.72</v>
      </c>
      <c r="H428" s="418">
        <v>0</v>
      </c>
      <c r="I428" s="419">
        <v>0</v>
      </c>
      <c r="J428" s="419">
        <v>0</v>
      </c>
      <c r="K428" s="419">
        <v>0</v>
      </c>
      <c r="L428" s="419">
        <v>0</v>
      </c>
      <c r="M428" s="420">
        <v>0</v>
      </c>
      <c r="N428" s="416">
        <v>0</v>
      </c>
    </row>
    <row r="429" spans="1:14" ht="12.75" customHeight="1">
      <c r="A429" s="421"/>
      <c r="B429" s="421"/>
      <c r="C429" s="421"/>
      <c r="D429" s="421" t="s">
        <v>1006</v>
      </c>
      <c r="E429" s="422">
        <v>0</v>
      </c>
      <c r="F429" s="422">
        <v>0</v>
      </c>
      <c r="G429" s="423">
        <v>707303.42</v>
      </c>
      <c r="H429" s="424">
        <v>0</v>
      </c>
      <c r="I429" s="425">
        <v>0</v>
      </c>
      <c r="J429" s="425">
        <v>0</v>
      </c>
      <c r="K429" s="425">
        <v>0</v>
      </c>
      <c r="L429" s="425">
        <v>0</v>
      </c>
      <c r="M429" s="426">
        <v>0</v>
      </c>
      <c r="N429" s="422">
        <v>0</v>
      </c>
    </row>
    <row r="430" spans="1:14" ht="12.75" customHeight="1">
      <c r="A430" s="415" t="s">
        <v>342</v>
      </c>
      <c r="B430" s="415" t="s">
        <v>100</v>
      </c>
      <c r="C430" s="415" t="s">
        <v>746</v>
      </c>
      <c r="D430" s="415" t="s">
        <v>709</v>
      </c>
      <c r="E430" s="416">
        <v>7000</v>
      </c>
      <c r="F430" s="416">
        <v>0</v>
      </c>
      <c r="G430" s="417">
        <v>0</v>
      </c>
      <c r="H430" s="418">
        <v>0</v>
      </c>
      <c r="I430" s="419">
        <v>0</v>
      </c>
      <c r="J430" s="419">
        <v>0</v>
      </c>
      <c r="K430" s="419">
        <v>0</v>
      </c>
      <c r="L430" s="419">
        <v>0</v>
      </c>
      <c r="M430" s="420">
        <v>0</v>
      </c>
      <c r="N430" s="416">
        <v>0</v>
      </c>
    </row>
    <row r="431" spans="1:14" ht="12.75" customHeight="1">
      <c r="A431" s="415" t="s">
        <v>342</v>
      </c>
      <c r="B431" s="415" t="s">
        <v>100</v>
      </c>
      <c r="C431" s="415" t="s">
        <v>748</v>
      </c>
      <c r="D431" s="415" t="s">
        <v>709</v>
      </c>
      <c r="E431" s="416">
        <v>26465</v>
      </c>
      <c r="F431" s="416">
        <v>22859.599999999999</v>
      </c>
      <c r="G431" s="417">
        <v>0</v>
      </c>
      <c r="H431" s="418">
        <v>0</v>
      </c>
      <c r="I431" s="419">
        <v>0</v>
      </c>
      <c r="J431" s="419">
        <v>0</v>
      </c>
      <c r="K431" s="419">
        <v>0</v>
      </c>
      <c r="L431" s="419">
        <v>0</v>
      </c>
      <c r="M431" s="420">
        <v>0</v>
      </c>
      <c r="N431" s="416">
        <v>0</v>
      </c>
    </row>
    <row r="432" spans="1:14" ht="12.75" customHeight="1">
      <c r="A432" s="415" t="s">
        <v>342</v>
      </c>
      <c r="B432" s="415" t="s">
        <v>100</v>
      </c>
      <c r="C432" s="415" t="s">
        <v>761</v>
      </c>
      <c r="D432" s="415" t="s">
        <v>709</v>
      </c>
      <c r="E432" s="416">
        <v>0</v>
      </c>
      <c r="F432" s="416">
        <v>0</v>
      </c>
      <c r="G432" s="417">
        <v>1240</v>
      </c>
      <c r="H432" s="418">
        <v>0</v>
      </c>
      <c r="I432" s="419">
        <v>0</v>
      </c>
      <c r="J432" s="419">
        <v>0</v>
      </c>
      <c r="K432" s="419">
        <v>0</v>
      </c>
      <c r="L432" s="419">
        <v>0</v>
      </c>
      <c r="M432" s="420">
        <v>0</v>
      </c>
      <c r="N432" s="416">
        <v>0</v>
      </c>
    </row>
    <row r="433" spans="1:14" ht="12.75" customHeight="1">
      <c r="A433" s="415" t="s">
        <v>342</v>
      </c>
      <c r="B433" s="415" t="s">
        <v>100</v>
      </c>
      <c r="C433" s="415" t="s">
        <v>31</v>
      </c>
      <c r="D433" s="415" t="s">
        <v>709</v>
      </c>
      <c r="E433" s="416">
        <v>0</v>
      </c>
      <c r="F433" s="416">
        <v>0</v>
      </c>
      <c r="G433" s="417">
        <v>0</v>
      </c>
      <c r="H433" s="418">
        <v>261550</v>
      </c>
      <c r="I433" s="419">
        <v>75000</v>
      </c>
      <c r="J433" s="419">
        <v>75000</v>
      </c>
      <c r="K433" s="419">
        <v>75000</v>
      </c>
      <c r="L433" s="419">
        <v>75000</v>
      </c>
      <c r="M433" s="420">
        <v>75000</v>
      </c>
      <c r="N433" s="416">
        <v>375000</v>
      </c>
    </row>
    <row r="434" spans="1:14" ht="12.75" customHeight="1">
      <c r="A434" s="415" t="s">
        <v>342</v>
      </c>
      <c r="B434" s="415" t="s">
        <v>100</v>
      </c>
      <c r="C434" s="415" t="s">
        <v>774</v>
      </c>
      <c r="D434" s="415" t="s">
        <v>709</v>
      </c>
      <c r="E434" s="416">
        <v>0</v>
      </c>
      <c r="F434" s="416">
        <v>0</v>
      </c>
      <c r="G434" s="417">
        <v>0</v>
      </c>
      <c r="H434" s="418">
        <v>0</v>
      </c>
      <c r="I434" s="419">
        <v>0</v>
      </c>
      <c r="J434" s="419">
        <v>0</v>
      </c>
      <c r="K434" s="419">
        <v>0</v>
      </c>
      <c r="L434" s="419">
        <v>0</v>
      </c>
      <c r="M434" s="420">
        <v>0</v>
      </c>
      <c r="N434" s="416">
        <v>0</v>
      </c>
    </row>
    <row r="435" spans="1:14" ht="12.75" customHeight="1">
      <c r="A435" s="415" t="s">
        <v>342</v>
      </c>
      <c r="B435" s="415" t="s">
        <v>100</v>
      </c>
      <c r="C435" s="415" t="s">
        <v>775</v>
      </c>
      <c r="D435" s="415" t="s">
        <v>709</v>
      </c>
      <c r="E435" s="416">
        <v>0</v>
      </c>
      <c r="F435" s="416">
        <v>0</v>
      </c>
      <c r="G435" s="417">
        <v>23144</v>
      </c>
      <c r="H435" s="418">
        <v>0</v>
      </c>
      <c r="I435" s="419">
        <v>0</v>
      </c>
      <c r="J435" s="419">
        <v>0</v>
      </c>
      <c r="K435" s="419">
        <v>0</v>
      </c>
      <c r="L435" s="419">
        <v>0</v>
      </c>
      <c r="M435" s="420">
        <v>0</v>
      </c>
      <c r="N435" s="416">
        <v>0</v>
      </c>
    </row>
    <row r="436" spans="1:14" ht="12.75" customHeight="1">
      <c r="A436" s="415" t="s">
        <v>342</v>
      </c>
      <c r="B436" s="415" t="s">
        <v>100</v>
      </c>
      <c r="C436" s="415" t="s">
        <v>778</v>
      </c>
      <c r="D436" s="415" t="s">
        <v>709</v>
      </c>
      <c r="E436" s="416">
        <v>28213</v>
      </c>
      <c r="F436" s="416">
        <v>0</v>
      </c>
      <c r="G436" s="417">
        <v>261.10000000000002</v>
      </c>
      <c r="H436" s="418">
        <v>0</v>
      </c>
      <c r="I436" s="419">
        <v>0</v>
      </c>
      <c r="J436" s="419">
        <v>0</v>
      </c>
      <c r="K436" s="419">
        <v>0</v>
      </c>
      <c r="L436" s="419">
        <v>0</v>
      </c>
      <c r="M436" s="420">
        <v>0</v>
      </c>
      <c r="N436" s="416">
        <v>0</v>
      </c>
    </row>
    <row r="437" spans="1:14" ht="12.75" customHeight="1">
      <c r="A437" s="415" t="s">
        <v>342</v>
      </c>
      <c r="B437" s="415" t="s">
        <v>100</v>
      </c>
      <c r="C437" s="415" t="s">
        <v>790</v>
      </c>
      <c r="D437" s="415" t="s">
        <v>709</v>
      </c>
      <c r="E437" s="416">
        <v>712.25</v>
      </c>
      <c r="F437" s="416">
        <v>3286.04</v>
      </c>
      <c r="G437" s="417">
        <v>1498</v>
      </c>
      <c r="H437" s="418">
        <v>0</v>
      </c>
      <c r="I437" s="419">
        <v>0</v>
      </c>
      <c r="J437" s="419">
        <v>0</v>
      </c>
      <c r="K437" s="419">
        <v>0</v>
      </c>
      <c r="L437" s="419">
        <v>0</v>
      </c>
      <c r="M437" s="420">
        <v>0</v>
      </c>
      <c r="N437" s="416">
        <v>0</v>
      </c>
    </row>
    <row r="438" spans="1:14" ht="12.75" customHeight="1">
      <c r="A438" s="415" t="s">
        <v>342</v>
      </c>
      <c r="B438" s="415" t="s">
        <v>100</v>
      </c>
      <c r="C438" s="415" t="s">
        <v>796</v>
      </c>
      <c r="D438" s="415" t="s">
        <v>709</v>
      </c>
      <c r="E438" s="416">
        <v>0</v>
      </c>
      <c r="F438" s="416">
        <v>0</v>
      </c>
      <c r="G438" s="417">
        <v>5920.91</v>
      </c>
      <c r="H438" s="418">
        <v>0</v>
      </c>
      <c r="I438" s="419">
        <v>0</v>
      </c>
      <c r="J438" s="419">
        <v>0</v>
      </c>
      <c r="K438" s="419">
        <v>0</v>
      </c>
      <c r="L438" s="419">
        <v>0</v>
      </c>
      <c r="M438" s="420">
        <v>0</v>
      </c>
      <c r="N438" s="416">
        <v>0</v>
      </c>
    </row>
    <row r="439" spans="1:14" ht="12.75" customHeight="1">
      <c r="A439" s="421"/>
      <c r="B439" s="421"/>
      <c r="C439" s="421"/>
      <c r="D439" s="421" t="s">
        <v>1007</v>
      </c>
      <c r="E439" s="422">
        <v>62390.25</v>
      </c>
      <c r="F439" s="422">
        <v>26145.64</v>
      </c>
      <c r="G439" s="423">
        <v>32064.01</v>
      </c>
      <c r="H439" s="424">
        <v>261550</v>
      </c>
      <c r="I439" s="425">
        <v>75000</v>
      </c>
      <c r="J439" s="425">
        <v>75000</v>
      </c>
      <c r="K439" s="425">
        <v>75000</v>
      </c>
      <c r="L439" s="425">
        <v>75000</v>
      </c>
      <c r="M439" s="426">
        <v>75000</v>
      </c>
      <c r="N439" s="422">
        <v>375000</v>
      </c>
    </row>
    <row r="440" spans="1:14" ht="12.75" customHeight="1">
      <c r="A440" s="415" t="s">
        <v>342</v>
      </c>
      <c r="B440" s="415" t="s">
        <v>235</v>
      </c>
      <c r="C440" s="415" t="s">
        <v>748</v>
      </c>
      <c r="D440" s="415" t="s">
        <v>73</v>
      </c>
      <c r="E440" s="416">
        <v>0</v>
      </c>
      <c r="F440" s="416">
        <v>83647.009999999995</v>
      </c>
      <c r="G440" s="417">
        <v>36527.120000000003</v>
      </c>
      <c r="H440" s="418">
        <v>0</v>
      </c>
      <c r="I440" s="419">
        <v>0</v>
      </c>
      <c r="J440" s="419">
        <v>0</v>
      </c>
      <c r="K440" s="419">
        <v>0</v>
      </c>
      <c r="L440" s="419">
        <v>0</v>
      </c>
      <c r="M440" s="420">
        <v>0</v>
      </c>
      <c r="N440" s="416">
        <v>0</v>
      </c>
    </row>
    <row r="441" spans="1:14" ht="12.75" customHeight="1">
      <c r="A441" s="415" t="s">
        <v>342</v>
      </c>
      <c r="B441" s="415" t="s">
        <v>235</v>
      </c>
      <c r="C441" s="415" t="s">
        <v>31</v>
      </c>
      <c r="D441" s="415" t="s">
        <v>73</v>
      </c>
      <c r="E441" s="416">
        <v>72293.2</v>
      </c>
      <c r="F441" s="416">
        <v>202229.79</v>
      </c>
      <c r="G441" s="417">
        <v>161156.39000000001</v>
      </c>
      <c r="H441" s="418">
        <v>610627</v>
      </c>
      <c r="I441" s="419">
        <v>504500</v>
      </c>
      <c r="J441" s="419">
        <v>391000</v>
      </c>
      <c r="K441" s="419">
        <v>472500</v>
      </c>
      <c r="L441" s="419">
        <v>517500</v>
      </c>
      <c r="M441" s="420">
        <v>818000</v>
      </c>
      <c r="N441" s="416">
        <v>2703500</v>
      </c>
    </row>
    <row r="442" spans="1:14" ht="12.75" customHeight="1">
      <c r="A442" s="415" t="s">
        <v>342</v>
      </c>
      <c r="B442" s="415" t="s">
        <v>235</v>
      </c>
      <c r="C442" s="415" t="s">
        <v>773</v>
      </c>
      <c r="D442" s="415" t="s">
        <v>73</v>
      </c>
      <c r="E442" s="416">
        <v>0</v>
      </c>
      <c r="F442" s="416">
        <v>0</v>
      </c>
      <c r="G442" s="417">
        <v>786.32</v>
      </c>
      <c r="H442" s="418">
        <v>0</v>
      </c>
      <c r="I442" s="419">
        <v>0</v>
      </c>
      <c r="J442" s="419">
        <v>0</v>
      </c>
      <c r="K442" s="419">
        <v>0</v>
      </c>
      <c r="L442" s="419">
        <v>0</v>
      </c>
      <c r="M442" s="420">
        <v>0</v>
      </c>
      <c r="N442" s="416">
        <v>0</v>
      </c>
    </row>
    <row r="443" spans="1:14" ht="12.75" customHeight="1">
      <c r="A443" s="415" t="s">
        <v>342</v>
      </c>
      <c r="B443" s="415" t="s">
        <v>235</v>
      </c>
      <c r="C443" s="415" t="s">
        <v>775</v>
      </c>
      <c r="D443" s="415" t="s">
        <v>73</v>
      </c>
      <c r="E443" s="416">
        <v>0</v>
      </c>
      <c r="F443" s="416">
        <v>1586.4</v>
      </c>
      <c r="G443" s="417">
        <v>7042.25</v>
      </c>
      <c r="H443" s="418">
        <v>0</v>
      </c>
      <c r="I443" s="419">
        <v>0</v>
      </c>
      <c r="J443" s="419">
        <v>0</v>
      </c>
      <c r="K443" s="419">
        <v>0</v>
      </c>
      <c r="L443" s="419">
        <v>0</v>
      </c>
      <c r="M443" s="420">
        <v>0</v>
      </c>
      <c r="N443" s="416">
        <v>0</v>
      </c>
    </row>
    <row r="444" spans="1:14" ht="12.75" customHeight="1">
      <c r="A444" s="415" t="s">
        <v>342</v>
      </c>
      <c r="B444" s="415" t="s">
        <v>235</v>
      </c>
      <c r="C444" s="415" t="s">
        <v>778</v>
      </c>
      <c r="D444" s="415" t="s">
        <v>73</v>
      </c>
      <c r="E444" s="416">
        <v>0</v>
      </c>
      <c r="F444" s="416">
        <v>5.64</v>
      </c>
      <c r="G444" s="417">
        <v>0</v>
      </c>
      <c r="H444" s="418">
        <v>0</v>
      </c>
      <c r="I444" s="419">
        <v>0</v>
      </c>
      <c r="J444" s="419">
        <v>0</v>
      </c>
      <c r="K444" s="419">
        <v>0</v>
      </c>
      <c r="L444" s="419">
        <v>0</v>
      </c>
      <c r="M444" s="420">
        <v>0</v>
      </c>
      <c r="N444" s="416">
        <v>0</v>
      </c>
    </row>
    <row r="445" spans="1:14" ht="12.75" customHeight="1">
      <c r="A445" s="415" t="s">
        <v>342</v>
      </c>
      <c r="B445" s="415" t="s">
        <v>235</v>
      </c>
      <c r="C445" s="415" t="s">
        <v>780</v>
      </c>
      <c r="D445" s="415" t="s">
        <v>73</v>
      </c>
      <c r="E445" s="416">
        <v>7565.05</v>
      </c>
      <c r="F445" s="416">
        <v>10944.18</v>
      </c>
      <c r="G445" s="417">
        <v>44509.72</v>
      </c>
      <c r="H445" s="418">
        <v>0</v>
      </c>
      <c r="I445" s="419">
        <v>0</v>
      </c>
      <c r="J445" s="419">
        <v>0</v>
      </c>
      <c r="K445" s="419">
        <v>0</v>
      </c>
      <c r="L445" s="419">
        <v>0</v>
      </c>
      <c r="M445" s="420">
        <v>0</v>
      </c>
      <c r="N445" s="416">
        <v>0</v>
      </c>
    </row>
    <row r="446" spans="1:14" ht="12.75" customHeight="1">
      <c r="A446" s="415" t="s">
        <v>342</v>
      </c>
      <c r="B446" s="415" t="s">
        <v>235</v>
      </c>
      <c r="C446" s="415" t="s">
        <v>792</v>
      </c>
      <c r="D446" s="415" t="s">
        <v>73</v>
      </c>
      <c r="E446" s="416">
        <v>0</v>
      </c>
      <c r="F446" s="416">
        <v>0</v>
      </c>
      <c r="G446" s="417">
        <v>0</v>
      </c>
      <c r="H446" s="418">
        <v>0</v>
      </c>
      <c r="I446" s="419">
        <v>0</v>
      </c>
      <c r="J446" s="419">
        <v>0</v>
      </c>
      <c r="K446" s="419">
        <v>0</v>
      </c>
      <c r="L446" s="419">
        <v>0</v>
      </c>
      <c r="M446" s="420">
        <v>0</v>
      </c>
      <c r="N446" s="416">
        <v>0</v>
      </c>
    </row>
    <row r="447" spans="1:14" ht="12.75" customHeight="1">
      <c r="A447" s="421"/>
      <c r="B447" s="421"/>
      <c r="C447" s="421"/>
      <c r="D447" s="421" t="s">
        <v>1008</v>
      </c>
      <c r="E447" s="422">
        <v>79858.25</v>
      </c>
      <c r="F447" s="422">
        <v>298413.02</v>
      </c>
      <c r="G447" s="423">
        <v>250021.8</v>
      </c>
      <c r="H447" s="424">
        <v>610627</v>
      </c>
      <c r="I447" s="425">
        <v>504500</v>
      </c>
      <c r="J447" s="425">
        <v>391000</v>
      </c>
      <c r="K447" s="425">
        <v>472500</v>
      </c>
      <c r="L447" s="425">
        <v>517500</v>
      </c>
      <c r="M447" s="426">
        <v>818000</v>
      </c>
      <c r="N447" s="422">
        <v>2703500</v>
      </c>
    </row>
    <row r="448" spans="1:14" ht="12.75" customHeight="1">
      <c r="A448" s="415" t="s">
        <v>342</v>
      </c>
      <c r="B448" s="415" t="s">
        <v>44</v>
      </c>
      <c r="C448" s="415" t="s">
        <v>748</v>
      </c>
      <c r="D448" s="415" t="s">
        <v>58</v>
      </c>
      <c r="E448" s="416">
        <v>0</v>
      </c>
      <c r="F448" s="416">
        <v>19988.29</v>
      </c>
      <c r="G448" s="417">
        <v>0</v>
      </c>
      <c r="H448" s="418">
        <v>0</v>
      </c>
      <c r="I448" s="419">
        <v>0</v>
      </c>
      <c r="J448" s="419">
        <v>0</v>
      </c>
      <c r="K448" s="419">
        <v>0</v>
      </c>
      <c r="L448" s="419">
        <v>0</v>
      </c>
      <c r="M448" s="420">
        <v>0</v>
      </c>
      <c r="N448" s="416">
        <v>0</v>
      </c>
    </row>
    <row r="449" spans="1:14" ht="12.75" customHeight="1">
      <c r="A449" s="415" t="s">
        <v>342</v>
      </c>
      <c r="B449" s="415" t="s">
        <v>44</v>
      </c>
      <c r="C449" s="415" t="s">
        <v>31</v>
      </c>
      <c r="D449" s="415" t="s">
        <v>58</v>
      </c>
      <c r="E449" s="416">
        <v>0</v>
      </c>
      <c r="F449" s="416">
        <v>0</v>
      </c>
      <c r="G449" s="417">
        <v>0</v>
      </c>
      <c r="H449" s="418">
        <v>0</v>
      </c>
      <c r="I449" s="419">
        <v>25000</v>
      </c>
      <c r="J449" s="419">
        <v>0</v>
      </c>
      <c r="K449" s="419">
        <v>0</v>
      </c>
      <c r="L449" s="419">
        <v>0</v>
      </c>
      <c r="M449" s="420">
        <v>0</v>
      </c>
      <c r="N449" s="416">
        <v>25000</v>
      </c>
    </row>
    <row r="450" spans="1:14" ht="12.75" customHeight="1">
      <c r="A450" s="421"/>
      <c r="B450" s="421"/>
      <c r="C450" s="421"/>
      <c r="D450" s="421" t="s">
        <v>1009</v>
      </c>
      <c r="E450" s="422">
        <v>0</v>
      </c>
      <c r="F450" s="422">
        <v>19988.29</v>
      </c>
      <c r="G450" s="423">
        <v>0</v>
      </c>
      <c r="H450" s="424">
        <v>0</v>
      </c>
      <c r="I450" s="425">
        <v>25000</v>
      </c>
      <c r="J450" s="425">
        <v>0</v>
      </c>
      <c r="K450" s="425">
        <v>0</v>
      </c>
      <c r="L450" s="425">
        <v>0</v>
      </c>
      <c r="M450" s="426">
        <v>0</v>
      </c>
      <c r="N450" s="422">
        <v>25000</v>
      </c>
    </row>
    <row r="451" spans="1:14" ht="12.75" customHeight="1">
      <c r="A451" s="415" t="s">
        <v>342</v>
      </c>
      <c r="B451" s="415" t="s">
        <v>140</v>
      </c>
      <c r="C451" s="415" t="s">
        <v>748</v>
      </c>
      <c r="D451" s="415" t="s">
        <v>11</v>
      </c>
      <c r="E451" s="416">
        <v>4622</v>
      </c>
      <c r="F451" s="416">
        <v>5582</v>
      </c>
      <c r="G451" s="417">
        <v>52578</v>
      </c>
      <c r="H451" s="418">
        <v>0</v>
      </c>
      <c r="I451" s="419">
        <v>0</v>
      </c>
      <c r="J451" s="419">
        <v>0</v>
      </c>
      <c r="K451" s="419">
        <v>0</v>
      </c>
      <c r="L451" s="419">
        <v>0</v>
      </c>
      <c r="M451" s="420">
        <v>0</v>
      </c>
      <c r="N451" s="416">
        <v>0</v>
      </c>
    </row>
    <row r="452" spans="1:14" ht="12.75" customHeight="1">
      <c r="A452" s="415" t="s">
        <v>342</v>
      </c>
      <c r="B452" s="415" t="s">
        <v>140</v>
      </c>
      <c r="C452" s="415" t="s">
        <v>761</v>
      </c>
      <c r="D452" s="415" t="s">
        <v>11</v>
      </c>
      <c r="E452" s="416">
        <v>8960</v>
      </c>
      <c r="F452" s="416">
        <v>0</v>
      </c>
      <c r="G452" s="417">
        <v>0</v>
      </c>
      <c r="H452" s="418">
        <v>0</v>
      </c>
      <c r="I452" s="419">
        <v>0</v>
      </c>
      <c r="J452" s="419">
        <v>0</v>
      </c>
      <c r="K452" s="419">
        <v>0</v>
      </c>
      <c r="L452" s="419">
        <v>0</v>
      </c>
      <c r="M452" s="420">
        <v>0</v>
      </c>
      <c r="N452" s="416">
        <v>0</v>
      </c>
    </row>
    <row r="453" spans="1:14" ht="12.75" customHeight="1">
      <c r="A453" s="415" t="s">
        <v>342</v>
      </c>
      <c r="B453" s="415" t="s">
        <v>140</v>
      </c>
      <c r="C453" s="415" t="s">
        <v>31</v>
      </c>
      <c r="D453" s="415" t="s">
        <v>11</v>
      </c>
      <c r="E453" s="416">
        <v>0</v>
      </c>
      <c r="F453" s="416">
        <v>0</v>
      </c>
      <c r="G453" s="417">
        <v>0</v>
      </c>
      <c r="H453" s="418">
        <v>164903</v>
      </c>
      <c r="I453" s="419">
        <v>160000</v>
      </c>
      <c r="J453" s="419">
        <v>160000</v>
      </c>
      <c r="K453" s="419">
        <v>160000</v>
      </c>
      <c r="L453" s="419">
        <v>160000</v>
      </c>
      <c r="M453" s="420">
        <v>160000</v>
      </c>
      <c r="N453" s="416">
        <v>800000</v>
      </c>
    </row>
    <row r="454" spans="1:14" ht="12.75" customHeight="1">
      <c r="A454" s="415" t="s">
        <v>342</v>
      </c>
      <c r="B454" s="415" t="s">
        <v>140</v>
      </c>
      <c r="C454" s="415" t="s">
        <v>774</v>
      </c>
      <c r="D454" s="415" t="s">
        <v>11</v>
      </c>
      <c r="E454" s="416">
        <v>0</v>
      </c>
      <c r="F454" s="416">
        <v>0</v>
      </c>
      <c r="G454" s="417">
        <v>0</v>
      </c>
      <c r="H454" s="418">
        <v>0</v>
      </c>
      <c r="I454" s="419">
        <v>0</v>
      </c>
      <c r="J454" s="419">
        <v>0</v>
      </c>
      <c r="K454" s="419">
        <v>0</v>
      </c>
      <c r="L454" s="419">
        <v>0</v>
      </c>
      <c r="M454" s="420">
        <v>0</v>
      </c>
      <c r="N454" s="416">
        <v>0</v>
      </c>
    </row>
    <row r="455" spans="1:14" ht="12.75" customHeight="1">
      <c r="A455" s="415" t="s">
        <v>342</v>
      </c>
      <c r="B455" s="415" t="s">
        <v>140</v>
      </c>
      <c r="C455" s="415" t="s">
        <v>775</v>
      </c>
      <c r="D455" s="415" t="s">
        <v>11</v>
      </c>
      <c r="E455" s="416">
        <v>0</v>
      </c>
      <c r="F455" s="416">
        <v>11692.72</v>
      </c>
      <c r="G455" s="417">
        <v>4336.63</v>
      </c>
      <c r="H455" s="418">
        <v>0</v>
      </c>
      <c r="I455" s="419">
        <v>0</v>
      </c>
      <c r="J455" s="419">
        <v>0</v>
      </c>
      <c r="K455" s="419">
        <v>0</v>
      </c>
      <c r="L455" s="419">
        <v>0</v>
      </c>
      <c r="M455" s="420">
        <v>0</v>
      </c>
      <c r="N455" s="416">
        <v>0</v>
      </c>
    </row>
    <row r="456" spans="1:14" ht="12.75" customHeight="1">
      <c r="A456" s="415" t="s">
        <v>342</v>
      </c>
      <c r="B456" s="415" t="s">
        <v>140</v>
      </c>
      <c r="C456" s="415" t="s">
        <v>777</v>
      </c>
      <c r="D456" s="415" t="s">
        <v>11</v>
      </c>
      <c r="E456" s="416">
        <v>0</v>
      </c>
      <c r="F456" s="416">
        <v>0</v>
      </c>
      <c r="G456" s="417">
        <v>17250</v>
      </c>
      <c r="H456" s="418">
        <v>0</v>
      </c>
      <c r="I456" s="419">
        <v>0</v>
      </c>
      <c r="J456" s="419">
        <v>0</v>
      </c>
      <c r="K456" s="419">
        <v>0</v>
      </c>
      <c r="L456" s="419">
        <v>0</v>
      </c>
      <c r="M456" s="420">
        <v>0</v>
      </c>
      <c r="N456" s="416">
        <v>0</v>
      </c>
    </row>
    <row r="457" spans="1:14" ht="12.75" customHeight="1">
      <c r="A457" s="415" t="s">
        <v>342</v>
      </c>
      <c r="B457" s="415" t="s">
        <v>140</v>
      </c>
      <c r="C457" s="415" t="s">
        <v>778</v>
      </c>
      <c r="D457" s="415" t="s">
        <v>11</v>
      </c>
      <c r="E457" s="416">
        <v>7972.83</v>
      </c>
      <c r="F457" s="416">
        <v>0</v>
      </c>
      <c r="G457" s="417">
        <v>0</v>
      </c>
      <c r="H457" s="418">
        <v>0</v>
      </c>
      <c r="I457" s="419">
        <v>0</v>
      </c>
      <c r="J457" s="419">
        <v>0</v>
      </c>
      <c r="K457" s="419">
        <v>0</v>
      </c>
      <c r="L457" s="419">
        <v>0</v>
      </c>
      <c r="M457" s="420">
        <v>0</v>
      </c>
      <c r="N457" s="416">
        <v>0</v>
      </c>
    </row>
    <row r="458" spans="1:14" ht="12.75" customHeight="1">
      <c r="A458" s="415" t="s">
        <v>342</v>
      </c>
      <c r="B458" s="415" t="s">
        <v>140</v>
      </c>
      <c r="C458" s="415" t="s">
        <v>780</v>
      </c>
      <c r="D458" s="415" t="s">
        <v>11</v>
      </c>
      <c r="E458" s="416">
        <v>582.46</v>
      </c>
      <c r="F458" s="416">
        <v>7335.78</v>
      </c>
      <c r="G458" s="417">
        <v>21346.07</v>
      </c>
      <c r="H458" s="418">
        <v>0</v>
      </c>
      <c r="I458" s="419">
        <v>0</v>
      </c>
      <c r="J458" s="419">
        <v>0</v>
      </c>
      <c r="K458" s="419">
        <v>0</v>
      </c>
      <c r="L458" s="419">
        <v>0</v>
      </c>
      <c r="M458" s="420">
        <v>0</v>
      </c>
      <c r="N458" s="416">
        <v>0</v>
      </c>
    </row>
    <row r="459" spans="1:14" ht="12.75" customHeight="1">
      <c r="A459" s="415" t="s">
        <v>342</v>
      </c>
      <c r="B459" s="415" t="s">
        <v>140</v>
      </c>
      <c r="C459" s="415" t="s">
        <v>796</v>
      </c>
      <c r="D459" s="415" t="s">
        <v>11</v>
      </c>
      <c r="E459" s="416">
        <v>6390</v>
      </c>
      <c r="F459" s="416">
        <v>0</v>
      </c>
      <c r="G459" s="417">
        <v>0</v>
      </c>
      <c r="H459" s="418">
        <v>0</v>
      </c>
      <c r="I459" s="419">
        <v>0</v>
      </c>
      <c r="J459" s="419">
        <v>0</v>
      </c>
      <c r="K459" s="419">
        <v>0</v>
      </c>
      <c r="L459" s="419">
        <v>0</v>
      </c>
      <c r="M459" s="420">
        <v>0</v>
      </c>
      <c r="N459" s="416">
        <v>0</v>
      </c>
    </row>
    <row r="460" spans="1:14" ht="12.75" customHeight="1">
      <c r="A460" s="421"/>
      <c r="B460" s="421"/>
      <c r="C460" s="421"/>
      <c r="D460" s="421" t="s">
        <v>1010</v>
      </c>
      <c r="E460" s="422">
        <v>28527.29</v>
      </c>
      <c r="F460" s="422">
        <v>24610.5</v>
      </c>
      <c r="G460" s="423">
        <v>95510.7</v>
      </c>
      <c r="H460" s="424">
        <v>164903</v>
      </c>
      <c r="I460" s="425">
        <v>160000</v>
      </c>
      <c r="J460" s="425">
        <v>160000</v>
      </c>
      <c r="K460" s="425">
        <v>160000</v>
      </c>
      <c r="L460" s="425">
        <v>160000</v>
      </c>
      <c r="M460" s="426">
        <v>160000</v>
      </c>
      <c r="N460" s="422">
        <v>800000</v>
      </c>
    </row>
    <row r="461" spans="1:14" ht="12.75" customHeight="1">
      <c r="A461" s="415" t="s">
        <v>342</v>
      </c>
      <c r="B461" s="415" t="s">
        <v>81</v>
      </c>
      <c r="C461" s="415" t="s">
        <v>748</v>
      </c>
      <c r="D461" s="415" t="s">
        <v>2</v>
      </c>
      <c r="E461" s="416">
        <v>55809.5</v>
      </c>
      <c r="F461" s="416">
        <v>23555.360000000001</v>
      </c>
      <c r="G461" s="417">
        <v>29107</v>
      </c>
      <c r="H461" s="418">
        <v>0</v>
      </c>
      <c r="I461" s="419">
        <v>0</v>
      </c>
      <c r="J461" s="419">
        <v>0</v>
      </c>
      <c r="K461" s="419">
        <v>0</v>
      </c>
      <c r="L461" s="419">
        <v>0</v>
      </c>
      <c r="M461" s="420">
        <v>0</v>
      </c>
      <c r="N461" s="416">
        <v>0</v>
      </c>
    </row>
    <row r="462" spans="1:14" ht="12.75" customHeight="1">
      <c r="A462" s="415" t="s">
        <v>342</v>
      </c>
      <c r="B462" s="415" t="s">
        <v>81</v>
      </c>
      <c r="C462" s="415" t="s">
        <v>31</v>
      </c>
      <c r="D462" s="415" t="s">
        <v>2</v>
      </c>
      <c r="E462" s="416">
        <v>0</v>
      </c>
      <c r="F462" s="416">
        <v>0</v>
      </c>
      <c r="G462" s="417">
        <v>0</v>
      </c>
      <c r="H462" s="418">
        <v>97668</v>
      </c>
      <c r="I462" s="419">
        <v>40000</v>
      </c>
      <c r="J462" s="419">
        <v>40000</v>
      </c>
      <c r="K462" s="419">
        <v>40000</v>
      </c>
      <c r="L462" s="419">
        <v>40000</v>
      </c>
      <c r="M462" s="420">
        <v>40000</v>
      </c>
      <c r="N462" s="416">
        <v>200000</v>
      </c>
    </row>
    <row r="463" spans="1:14" ht="12.75" customHeight="1">
      <c r="A463" s="415" t="s">
        <v>342</v>
      </c>
      <c r="B463" s="415" t="s">
        <v>81</v>
      </c>
      <c r="C463" s="415" t="s">
        <v>777</v>
      </c>
      <c r="D463" s="415" t="s">
        <v>2</v>
      </c>
      <c r="E463" s="416">
        <v>0</v>
      </c>
      <c r="F463" s="416">
        <v>0</v>
      </c>
      <c r="G463" s="417">
        <v>174</v>
      </c>
      <c r="H463" s="418">
        <v>0</v>
      </c>
      <c r="I463" s="419">
        <v>0</v>
      </c>
      <c r="J463" s="419">
        <v>0</v>
      </c>
      <c r="K463" s="419">
        <v>0</v>
      </c>
      <c r="L463" s="419">
        <v>0</v>
      </c>
      <c r="M463" s="420">
        <v>0</v>
      </c>
      <c r="N463" s="416">
        <v>0</v>
      </c>
    </row>
    <row r="464" spans="1:14" ht="12.75" customHeight="1">
      <c r="A464" s="415" t="s">
        <v>342</v>
      </c>
      <c r="B464" s="415" t="s">
        <v>81</v>
      </c>
      <c r="C464" s="415" t="s">
        <v>780</v>
      </c>
      <c r="D464" s="415" t="s">
        <v>2</v>
      </c>
      <c r="E464" s="416">
        <v>0</v>
      </c>
      <c r="F464" s="416">
        <v>639.55999999999995</v>
      </c>
      <c r="G464" s="417">
        <v>0</v>
      </c>
      <c r="H464" s="418">
        <v>0</v>
      </c>
      <c r="I464" s="419">
        <v>0</v>
      </c>
      <c r="J464" s="419">
        <v>0</v>
      </c>
      <c r="K464" s="419">
        <v>0</v>
      </c>
      <c r="L464" s="419">
        <v>0</v>
      </c>
      <c r="M464" s="420">
        <v>0</v>
      </c>
      <c r="N464" s="416">
        <v>0</v>
      </c>
    </row>
    <row r="465" spans="1:14" ht="12.75" customHeight="1">
      <c r="A465" s="421"/>
      <c r="B465" s="421"/>
      <c r="C465" s="421"/>
      <c r="D465" s="421" t="s">
        <v>1011</v>
      </c>
      <c r="E465" s="422">
        <v>55809.5</v>
      </c>
      <c r="F465" s="422">
        <v>24194.92</v>
      </c>
      <c r="G465" s="423">
        <v>29281</v>
      </c>
      <c r="H465" s="424">
        <v>97668</v>
      </c>
      <c r="I465" s="425">
        <v>40000</v>
      </c>
      <c r="J465" s="425">
        <v>40000</v>
      </c>
      <c r="K465" s="425">
        <v>40000</v>
      </c>
      <c r="L465" s="425">
        <v>40000</v>
      </c>
      <c r="M465" s="426">
        <v>40000</v>
      </c>
      <c r="N465" s="422">
        <v>200000</v>
      </c>
    </row>
    <row r="466" spans="1:14" ht="12.75" customHeight="1">
      <c r="A466" s="415" t="s">
        <v>342</v>
      </c>
      <c r="B466" s="415" t="s">
        <v>759</v>
      </c>
      <c r="C466" s="415" t="s">
        <v>748</v>
      </c>
      <c r="D466" s="415" t="s">
        <v>702</v>
      </c>
      <c r="E466" s="416">
        <v>6150</v>
      </c>
      <c r="F466" s="416">
        <v>0</v>
      </c>
      <c r="G466" s="417">
        <v>0</v>
      </c>
      <c r="H466" s="418">
        <v>0</v>
      </c>
      <c r="I466" s="419">
        <v>0</v>
      </c>
      <c r="J466" s="419">
        <v>0</v>
      </c>
      <c r="K466" s="419">
        <v>0</v>
      </c>
      <c r="L466" s="419">
        <v>0</v>
      </c>
      <c r="M466" s="420">
        <v>0</v>
      </c>
      <c r="N466" s="416">
        <v>0</v>
      </c>
    </row>
    <row r="467" spans="1:14" ht="12.75" customHeight="1">
      <c r="A467" s="415" t="s">
        <v>342</v>
      </c>
      <c r="B467" s="415" t="s">
        <v>759</v>
      </c>
      <c r="C467" s="415" t="s">
        <v>31</v>
      </c>
      <c r="D467" s="415" t="s">
        <v>702</v>
      </c>
      <c r="E467" s="416">
        <v>0</v>
      </c>
      <c r="F467" s="416">
        <v>0</v>
      </c>
      <c r="G467" s="417">
        <v>0</v>
      </c>
      <c r="H467" s="418">
        <v>0</v>
      </c>
      <c r="I467" s="419">
        <v>0</v>
      </c>
      <c r="J467" s="419">
        <v>0</v>
      </c>
      <c r="K467" s="419">
        <v>0</v>
      </c>
      <c r="L467" s="419">
        <v>0</v>
      </c>
      <c r="M467" s="420">
        <v>0</v>
      </c>
      <c r="N467" s="416">
        <v>0</v>
      </c>
    </row>
    <row r="468" spans="1:14" ht="12.75" customHeight="1">
      <c r="A468" s="421"/>
      <c r="B468" s="421"/>
      <c r="C468" s="421"/>
      <c r="D468" s="421" t="s">
        <v>1012</v>
      </c>
      <c r="E468" s="422">
        <v>6150</v>
      </c>
      <c r="F468" s="422">
        <v>0</v>
      </c>
      <c r="G468" s="423">
        <v>0</v>
      </c>
      <c r="H468" s="424">
        <v>0</v>
      </c>
      <c r="I468" s="425">
        <v>0</v>
      </c>
      <c r="J468" s="425">
        <v>0</v>
      </c>
      <c r="K468" s="425">
        <v>0</v>
      </c>
      <c r="L468" s="425">
        <v>0</v>
      </c>
      <c r="M468" s="426">
        <v>0</v>
      </c>
      <c r="N468" s="422">
        <v>0</v>
      </c>
    </row>
    <row r="469" spans="1:14" ht="12.75" customHeight="1">
      <c r="A469" s="415" t="s">
        <v>342</v>
      </c>
      <c r="B469" s="415" t="s">
        <v>542</v>
      </c>
      <c r="C469" s="415" t="s">
        <v>748</v>
      </c>
      <c r="D469" s="415" t="s">
        <v>541</v>
      </c>
      <c r="E469" s="416">
        <v>0</v>
      </c>
      <c r="F469" s="416">
        <v>0</v>
      </c>
      <c r="G469" s="417">
        <v>181075</v>
      </c>
      <c r="H469" s="418">
        <v>0</v>
      </c>
      <c r="I469" s="419">
        <v>0</v>
      </c>
      <c r="J469" s="419">
        <v>0</v>
      </c>
      <c r="K469" s="419">
        <v>0</v>
      </c>
      <c r="L469" s="419">
        <v>0</v>
      </c>
      <c r="M469" s="420">
        <v>0</v>
      </c>
      <c r="N469" s="416">
        <v>0</v>
      </c>
    </row>
    <row r="470" spans="1:14" ht="12.75" customHeight="1">
      <c r="A470" s="415" t="s">
        <v>342</v>
      </c>
      <c r="B470" s="415" t="s">
        <v>542</v>
      </c>
      <c r="C470" s="415" t="s">
        <v>31</v>
      </c>
      <c r="D470" s="415" t="s">
        <v>541</v>
      </c>
      <c r="E470" s="416">
        <v>0</v>
      </c>
      <c r="F470" s="416">
        <v>0</v>
      </c>
      <c r="G470" s="417">
        <v>0</v>
      </c>
      <c r="H470" s="418">
        <v>0</v>
      </c>
      <c r="I470" s="419">
        <v>0</v>
      </c>
      <c r="J470" s="419">
        <v>0</v>
      </c>
      <c r="K470" s="419">
        <v>0</v>
      </c>
      <c r="L470" s="419">
        <v>0</v>
      </c>
      <c r="M470" s="420">
        <v>0</v>
      </c>
      <c r="N470" s="416">
        <v>0</v>
      </c>
    </row>
    <row r="471" spans="1:14" ht="12.75" customHeight="1">
      <c r="A471" s="415" t="s">
        <v>342</v>
      </c>
      <c r="B471" s="415" t="s">
        <v>542</v>
      </c>
      <c r="C471" s="415" t="s">
        <v>780</v>
      </c>
      <c r="D471" s="415" t="s">
        <v>541</v>
      </c>
      <c r="E471" s="416">
        <v>0</v>
      </c>
      <c r="F471" s="416">
        <v>0</v>
      </c>
      <c r="G471" s="417">
        <v>8734.94</v>
      </c>
      <c r="H471" s="418">
        <v>0</v>
      </c>
      <c r="I471" s="419">
        <v>0</v>
      </c>
      <c r="J471" s="419">
        <v>0</v>
      </c>
      <c r="K471" s="419">
        <v>0</v>
      </c>
      <c r="L471" s="419">
        <v>0</v>
      </c>
      <c r="M471" s="420">
        <v>0</v>
      </c>
      <c r="N471" s="416">
        <v>0</v>
      </c>
    </row>
    <row r="472" spans="1:14" ht="12.75" customHeight="1">
      <c r="A472" s="421"/>
      <c r="B472" s="421"/>
      <c r="C472" s="421"/>
      <c r="D472" s="421" t="s">
        <v>1013</v>
      </c>
      <c r="E472" s="422">
        <v>0</v>
      </c>
      <c r="F472" s="422">
        <v>0</v>
      </c>
      <c r="G472" s="423">
        <v>189809.94</v>
      </c>
      <c r="H472" s="424">
        <v>0</v>
      </c>
      <c r="I472" s="425">
        <v>0</v>
      </c>
      <c r="J472" s="425">
        <v>0</v>
      </c>
      <c r="K472" s="425">
        <v>0</v>
      </c>
      <c r="L472" s="425">
        <v>0</v>
      </c>
      <c r="M472" s="426">
        <v>0</v>
      </c>
      <c r="N472" s="422">
        <v>0</v>
      </c>
    </row>
    <row r="473" spans="1:14" ht="12.75" customHeight="1">
      <c r="A473" s="415" t="s">
        <v>342</v>
      </c>
      <c r="B473" s="415" t="s">
        <v>765</v>
      </c>
      <c r="C473" s="415" t="s">
        <v>31</v>
      </c>
      <c r="D473" s="415" t="s">
        <v>766</v>
      </c>
      <c r="E473" s="416">
        <v>0</v>
      </c>
      <c r="F473" s="416">
        <v>0</v>
      </c>
      <c r="G473" s="417">
        <v>0</v>
      </c>
      <c r="H473" s="418">
        <v>0</v>
      </c>
      <c r="I473" s="419">
        <v>0</v>
      </c>
      <c r="J473" s="419">
        <v>0</v>
      </c>
      <c r="K473" s="419">
        <v>0</v>
      </c>
      <c r="L473" s="419">
        <v>0</v>
      </c>
      <c r="M473" s="420">
        <v>0</v>
      </c>
      <c r="N473" s="416">
        <v>0</v>
      </c>
    </row>
    <row r="474" spans="1:14" ht="12.75" customHeight="1">
      <c r="A474" s="415" t="s">
        <v>342</v>
      </c>
      <c r="B474" s="415" t="s">
        <v>765</v>
      </c>
      <c r="C474" s="415" t="s">
        <v>796</v>
      </c>
      <c r="D474" s="415" t="s">
        <v>766</v>
      </c>
      <c r="E474" s="416">
        <v>93385</v>
      </c>
      <c r="F474" s="416">
        <v>0</v>
      </c>
      <c r="G474" s="417">
        <v>0</v>
      </c>
      <c r="H474" s="418">
        <v>0</v>
      </c>
      <c r="I474" s="419">
        <v>0</v>
      </c>
      <c r="J474" s="419">
        <v>0</v>
      </c>
      <c r="K474" s="419">
        <v>0</v>
      </c>
      <c r="L474" s="419">
        <v>0</v>
      </c>
      <c r="M474" s="420">
        <v>0</v>
      </c>
      <c r="N474" s="416">
        <v>0</v>
      </c>
    </row>
    <row r="475" spans="1:14" ht="12.75" customHeight="1">
      <c r="A475" s="421"/>
      <c r="B475" s="421"/>
      <c r="C475" s="421"/>
      <c r="D475" s="421" t="s">
        <v>1014</v>
      </c>
      <c r="E475" s="422">
        <v>93385</v>
      </c>
      <c r="F475" s="422">
        <v>0</v>
      </c>
      <c r="G475" s="423">
        <v>0</v>
      </c>
      <c r="H475" s="424">
        <v>0</v>
      </c>
      <c r="I475" s="425">
        <v>0</v>
      </c>
      <c r="J475" s="425">
        <v>0</v>
      </c>
      <c r="K475" s="425">
        <v>0</v>
      </c>
      <c r="L475" s="425">
        <v>0</v>
      </c>
      <c r="M475" s="426">
        <v>0</v>
      </c>
      <c r="N475" s="422">
        <v>0</v>
      </c>
    </row>
    <row r="476" spans="1:14" ht="12.75" customHeight="1">
      <c r="A476" s="415" t="s">
        <v>342</v>
      </c>
      <c r="B476" s="415" t="s">
        <v>544</v>
      </c>
      <c r="C476" s="415" t="s">
        <v>748</v>
      </c>
      <c r="D476" s="415" t="s">
        <v>543</v>
      </c>
      <c r="E476" s="416">
        <v>0</v>
      </c>
      <c r="F476" s="416">
        <v>22550</v>
      </c>
      <c r="G476" s="417">
        <v>11580</v>
      </c>
      <c r="H476" s="418">
        <v>0</v>
      </c>
      <c r="I476" s="419">
        <v>0</v>
      </c>
      <c r="J476" s="419">
        <v>0</v>
      </c>
      <c r="K476" s="419">
        <v>0</v>
      </c>
      <c r="L476" s="419">
        <v>0</v>
      </c>
      <c r="M476" s="420">
        <v>0</v>
      </c>
      <c r="N476" s="416">
        <v>0</v>
      </c>
    </row>
    <row r="477" spans="1:14" ht="12.75" customHeight="1">
      <c r="A477" s="415" t="s">
        <v>342</v>
      </c>
      <c r="B477" s="415" t="s">
        <v>544</v>
      </c>
      <c r="C477" s="415" t="s">
        <v>31</v>
      </c>
      <c r="D477" s="415" t="s">
        <v>543</v>
      </c>
      <c r="E477" s="416">
        <v>0</v>
      </c>
      <c r="F477" s="416">
        <v>0</v>
      </c>
      <c r="G477" s="417">
        <v>0</v>
      </c>
      <c r="H477" s="418">
        <v>0</v>
      </c>
      <c r="I477" s="419">
        <v>0</v>
      </c>
      <c r="J477" s="419">
        <v>0</v>
      </c>
      <c r="K477" s="419">
        <v>0</v>
      </c>
      <c r="L477" s="419">
        <v>0</v>
      </c>
      <c r="M477" s="420">
        <v>0</v>
      </c>
      <c r="N477" s="416">
        <v>0</v>
      </c>
    </row>
    <row r="478" spans="1:14" ht="12.75" customHeight="1">
      <c r="A478" s="415" t="s">
        <v>342</v>
      </c>
      <c r="B478" s="415" t="s">
        <v>544</v>
      </c>
      <c r="C478" s="415" t="s">
        <v>796</v>
      </c>
      <c r="D478" s="415" t="s">
        <v>543</v>
      </c>
      <c r="E478" s="416">
        <v>0</v>
      </c>
      <c r="F478" s="416">
        <v>45645</v>
      </c>
      <c r="G478" s="417">
        <v>43945</v>
      </c>
      <c r="H478" s="418">
        <v>0</v>
      </c>
      <c r="I478" s="419">
        <v>0</v>
      </c>
      <c r="J478" s="419">
        <v>0</v>
      </c>
      <c r="K478" s="419">
        <v>0</v>
      </c>
      <c r="L478" s="419">
        <v>0</v>
      </c>
      <c r="M478" s="420">
        <v>0</v>
      </c>
      <c r="N478" s="416">
        <v>0</v>
      </c>
    </row>
    <row r="479" spans="1:14" ht="12.75" customHeight="1">
      <c r="A479" s="421"/>
      <c r="B479" s="421"/>
      <c r="C479" s="421"/>
      <c r="D479" s="421" t="s">
        <v>1015</v>
      </c>
      <c r="E479" s="422">
        <v>0</v>
      </c>
      <c r="F479" s="422">
        <v>68195</v>
      </c>
      <c r="G479" s="423">
        <v>55525</v>
      </c>
      <c r="H479" s="424">
        <v>0</v>
      </c>
      <c r="I479" s="425">
        <v>0</v>
      </c>
      <c r="J479" s="425">
        <v>0</v>
      </c>
      <c r="K479" s="425">
        <v>0</v>
      </c>
      <c r="L479" s="425">
        <v>0</v>
      </c>
      <c r="M479" s="426">
        <v>0</v>
      </c>
      <c r="N479" s="422">
        <v>0</v>
      </c>
    </row>
    <row r="480" spans="1:14" ht="12.75" customHeight="1">
      <c r="A480" s="415" t="s">
        <v>342</v>
      </c>
      <c r="B480" s="415" t="s">
        <v>26</v>
      </c>
      <c r="C480" s="415" t="s">
        <v>748</v>
      </c>
      <c r="D480" s="415" t="s">
        <v>17</v>
      </c>
      <c r="E480" s="416">
        <v>38673.760000000002</v>
      </c>
      <c r="F480" s="416">
        <v>10755.55</v>
      </c>
      <c r="G480" s="417">
        <v>0</v>
      </c>
      <c r="H480" s="418">
        <v>0</v>
      </c>
      <c r="I480" s="419">
        <v>0</v>
      </c>
      <c r="J480" s="419">
        <v>0</v>
      </c>
      <c r="K480" s="419">
        <v>0</v>
      </c>
      <c r="L480" s="419">
        <v>0</v>
      </c>
      <c r="M480" s="420">
        <v>0</v>
      </c>
      <c r="N480" s="416">
        <v>0</v>
      </c>
    </row>
    <row r="481" spans="1:14" ht="12.75" customHeight="1">
      <c r="A481" s="415" t="s">
        <v>342</v>
      </c>
      <c r="B481" s="415" t="s">
        <v>26</v>
      </c>
      <c r="C481" s="415" t="s">
        <v>31</v>
      </c>
      <c r="D481" s="415" t="s">
        <v>17</v>
      </c>
      <c r="E481" s="416">
        <v>0</v>
      </c>
      <c r="F481" s="416">
        <v>0</v>
      </c>
      <c r="G481" s="417">
        <v>0</v>
      </c>
      <c r="H481" s="418">
        <v>68330</v>
      </c>
      <c r="I481" s="419">
        <v>0</v>
      </c>
      <c r="J481" s="419">
        <v>0</v>
      </c>
      <c r="K481" s="419">
        <v>0</v>
      </c>
      <c r="L481" s="419">
        <v>0</v>
      </c>
      <c r="M481" s="420">
        <v>0</v>
      </c>
      <c r="N481" s="416">
        <v>0</v>
      </c>
    </row>
    <row r="482" spans="1:14" ht="12.75" customHeight="1">
      <c r="A482" s="415" t="s">
        <v>342</v>
      </c>
      <c r="B482" s="415" t="s">
        <v>26</v>
      </c>
      <c r="C482" s="415" t="s">
        <v>780</v>
      </c>
      <c r="D482" s="415" t="s">
        <v>17</v>
      </c>
      <c r="E482" s="416">
        <v>1493.42</v>
      </c>
      <c r="F482" s="416">
        <v>0</v>
      </c>
      <c r="G482" s="417">
        <v>0</v>
      </c>
      <c r="H482" s="418">
        <v>0</v>
      </c>
      <c r="I482" s="419">
        <v>0</v>
      </c>
      <c r="J482" s="419">
        <v>0</v>
      </c>
      <c r="K482" s="419">
        <v>0</v>
      </c>
      <c r="L482" s="419">
        <v>0</v>
      </c>
      <c r="M482" s="420">
        <v>0</v>
      </c>
      <c r="N482" s="416">
        <v>0</v>
      </c>
    </row>
    <row r="483" spans="1:14" ht="12.75" customHeight="1">
      <c r="A483" s="421"/>
      <c r="B483" s="421"/>
      <c r="C483" s="421"/>
      <c r="D483" s="421" t="s">
        <v>1016</v>
      </c>
      <c r="E483" s="422">
        <v>40167.18</v>
      </c>
      <c r="F483" s="422">
        <v>10755.55</v>
      </c>
      <c r="G483" s="423">
        <v>0</v>
      </c>
      <c r="H483" s="424">
        <v>68330</v>
      </c>
      <c r="I483" s="425">
        <v>0</v>
      </c>
      <c r="J483" s="425">
        <v>0</v>
      </c>
      <c r="K483" s="425">
        <v>0</v>
      </c>
      <c r="L483" s="425">
        <v>0</v>
      </c>
      <c r="M483" s="426">
        <v>0</v>
      </c>
      <c r="N483" s="422">
        <v>0</v>
      </c>
    </row>
    <row r="484" spans="1:14" ht="12.75" customHeight="1">
      <c r="A484" s="415" t="s">
        <v>342</v>
      </c>
      <c r="B484" s="415" t="s">
        <v>60</v>
      </c>
      <c r="C484" s="415" t="s">
        <v>748</v>
      </c>
      <c r="D484" s="415" t="s">
        <v>74</v>
      </c>
      <c r="E484" s="416">
        <v>42275</v>
      </c>
      <c r="F484" s="416">
        <v>0</v>
      </c>
      <c r="G484" s="417">
        <v>60987.5</v>
      </c>
      <c r="H484" s="418">
        <v>0</v>
      </c>
      <c r="I484" s="419">
        <v>0</v>
      </c>
      <c r="J484" s="419">
        <v>0</v>
      </c>
      <c r="K484" s="419">
        <v>0</v>
      </c>
      <c r="L484" s="419">
        <v>0</v>
      </c>
      <c r="M484" s="420">
        <v>0</v>
      </c>
      <c r="N484" s="416">
        <v>0</v>
      </c>
    </row>
    <row r="485" spans="1:14" ht="12.75" customHeight="1">
      <c r="A485" s="415" t="s">
        <v>342</v>
      </c>
      <c r="B485" s="415" t="s">
        <v>60</v>
      </c>
      <c r="C485" s="415" t="s">
        <v>31</v>
      </c>
      <c r="D485" s="415" t="s">
        <v>74</v>
      </c>
      <c r="E485" s="416">
        <v>0</v>
      </c>
      <c r="F485" s="416">
        <v>0</v>
      </c>
      <c r="G485" s="417">
        <v>0</v>
      </c>
      <c r="H485" s="418">
        <v>113113</v>
      </c>
      <c r="I485" s="419">
        <v>110000</v>
      </c>
      <c r="J485" s="419">
        <v>50000</v>
      </c>
      <c r="K485" s="419">
        <v>50000</v>
      </c>
      <c r="L485" s="419">
        <v>50000</v>
      </c>
      <c r="M485" s="420">
        <v>50000</v>
      </c>
      <c r="N485" s="416">
        <v>310000</v>
      </c>
    </row>
    <row r="486" spans="1:14" ht="12.75" customHeight="1">
      <c r="A486" s="415" t="s">
        <v>342</v>
      </c>
      <c r="B486" s="415" t="s">
        <v>60</v>
      </c>
      <c r="C486" s="415" t="s">
        <v>778</v>
      </c>
      <c r="D486" s="415" t="s">
        <v>74</v>
      </c>
      <c r="E486" s="416">
        <v>0</v>
      </c>
      <c r="F486" s="416">
        <v>3584</v>
      </c>
      <c r="G486" s="417">
        <v>0</v>
      </c>
      <c r="H486" s="418">
        <v>0</v>
      </c>
      <c r="I486" s="419">
        <v>0</v>
      </c>
      <c r="J486" s="419">
        <v>0</v>
      </c>
      <c r="K486" s="419">
        <v>0</v>
      </c>
      <c r="L486" s="419">
        <v>0</v>
      </c>
      <c r="M486" s="420">
        <v>0</v>
      </c>
      <c r="N486" s="416">
        <v>0</v>
      </c>
    </row>
    <row r="487" spans="1:14" ht="12.75" customHeight="1">
      <c r="A487" s="415" t="s">
        <v>342</v>
      </c>
      <c r="B487" s="415" t="s">
        <v>60</v>
      </c>
      <c r="C487" s="415" t="s">
        <v>780</v>
      </c>
      <c r="D487" s="415" t="s">
        <v>74</v>
      </c>
      <c r="E487" s="416">
        <v>0</v>
      </c>
      <c r="F487" s="416">
        <v>2166.02</v>
      </c>
      <c r="G487" s="417">
        <v>2667.21</v>
      </c>
      <c r="H487" s="418">
        <v>0</v>
      </c>
      <c r="I487" s="419">
        <v>0</v>
      </c>
      <c r="J487" s="419">
        <v>0</v>
      </c>
      <c r="K487" s="419">
        <v>0</v>
      </c>
      <c r="L487" s="419">
        <v>0</v>
      </c>
      <c r="M487" s="420">
        <v>0</v>
      </c>
      <c r="N487" s="416">
        <v>0</v>
      </c>
    </row>
    <row r="488" spans="1:14" ht="12.75" customHeight="1">
      <c r="A488" s="421"/>
      <c r="B488" s="421"/>
      <c r="C488" s="421"/>
      <c r="D488" s="421" t="s">
        <v>1017</v>
      </c>
      <c r="E488" s="422">
        <v>42275</v>
      </c>
      <c r="F488" s="422">
        <v>5750.02</v>
      </c>
      <c r="G488" s="423">
        <v>63654.71</v>
      </c>
      <c r="H488" s="424">
        <v>113113</v>
      </c>
      <c r="I488" s="425">
        <v>110000</v>
      </c>
      <c r="J488" s="425">
        <v>50000</v>
      </c>
      <c r="K488" s="425">
        <v>50000</v>
      </c>
      <c r="L488" s="425">
        <v>50000</v>
      </c>
      <c r="M488" s="426">
        <v>50000</v>
      </c>
      <c r="N488" s="422">
        <v>310000</v>
      </c>
    </row>
    <row r="489" spans="1:14" ht="12.75" customHeight="1">
      <c r="A489" s="415" t="s">
        <v>342</v>
      </c>
      <c r="B489" s="415" t="s">
        <v>113</v>
      </c>
      <c r="C489" s="415" t="s">
        <v>748</v>
      </c>
      <c r="D489" s="415" t="s">
        <v>126</v>
      </c>
      <c r="E489" s="416">
        <v>6755.08</v>
      </c>
      <c r="F489" s="416">
        <v>54477.34</v>
      </c>
      <c r="G489" s="417">
        <v>22110.54</v>
      </c>
      <c r="H489" s="418">
        <v>0</v>
      </c>
      <c r="I489" s="419">
        <v>0</v>
      </c>
      <c r="J489" s="419">
        <v>0</v>
      </c>
      <c r="K489" s="419">
        <v>0</v>
      </c>
      <c r="L489" s="419">
        <v>0</v>
      </c>
      <c r="M489" s="420">
        <v>0</v>
      </c>
      <c r="N489" s="416">
        <v>0</v>
      </c>
    </row>
    <row r="490" spans="1:14" ht="12.75" customHeight="1">
      <c r="A490" s="415" t="s">
        <v>342</v>
      </c>
      <c r="B490" s="415" t="s">
        <v>113</v>
      </c>
      <c r="C490" s="415" t="s">
        <v>31</v>
      </c>
      <c r="D490" s="415" t="s">
        <v>126</v>
      </c>
      <c r="E490" s="416">
        <v>0</v>
      </c>
      <c r="F490" s="416">
        <v>0</v>
      </c>
      <c r="G490" s="417">
        <v>0</v>
      </c>
      <c r="H490" s="418">
        <v>76000</v>
      </c>
      <c r="I490" s="419">
        <v>75000</v>
      </c>
      <c r="J490" s="419">
        <v>75000</v>
      </c>
      <c r="K490" s="419">
        <v>75000</v>
      </c>
      <c r="L490" s="419">
        <v>75000</v>
      </c>
      <c r="M490" s="420">
        <v>75000</v>
      </c>
      <c r="N490" s="416">
        <v>375000</v>
      </c>
    </row>
    <row r="491" spans="1:14" ht="12.75" customHeight="1">
      <c r="A491" s="415" t="s">
        <v>342</v>
      </c>
      <c r="B491" s="415" t="s">
        <v>113</v>
      </c>
      <c r="C491" s="415" t="s">
        <v>774</v>
      </c>
      <c r="D491" s="415" t="s">
        <v>126</v>
      </c>
      <c r="E491" s="416">
        <v>0</v>
      </c>
      <c r="F491" s="416">
        <v>0</v>
      </c>
      <c r="G491" s="417">
        <v>11332.63</v>
      </c>
      <c r="H491" s="418">
        <v>0</v>
      </c>
      <c r="I491" s="419">
        <v>0</v>
      </c>
      <c r="J491" s="419">
        <v>0</v>
      </c>
      <c r="K491" s="419">
        <v>0</v>
      </c>
      <c r="L491" s="419">
        <v>0</v>
      </c>
      <c r="M491" s="420">
        <v>0</v>
      </c>
      <c r="N491" s="416">
        <v>0</v>
      </c>
    </row>
    <row r="492" spans="1:14" ht="12.75" customHeight="1">
      <c r="A492" s="415" t="s">
        <v>342</v>
      </c>
      <c r="B492" s="415" t="s">
        <v>113</v>
      </c>
      <c r="C492" s="415" t="s">
        <v>777</v>
      </c>
      <c r="D492" s="415" t="s">
        <v>126</v>
      </c>
      <c r="E492" s="416">
        <v>0</v>
      </c>
      <c r="F492" s="416">
        <v>0</v>
      </c>
      <c r="G492" s="417">
        <v>0</v>
      </c>
      <c r="H492" s="418">
        <v>0</v>
      </c>
      <c r="I492" s="419">
        <v>0</v>
      </c>
      <c r="J492" s="419">
        <v>0</v>
      </c>
      <c r="K492" s="419">
        <v>0</v>
      </c>
      <c r="L492" s="419">
        <v>0</v>
      </c>
      <c r="M492" s="420">
        <v>0</v>
      </c>
      <c r="N492" s="416">
        <v>0</v>
      </c>
    </row>
    <row r="493" spans="1:14" ht="12.75" customHeight="1">
      <c r="A493" s="415" t="s">
        <v>342</v>
      </c>
      <c r="B493" s="415" t="s">
        <v>113</v>
      </c>
      <c r="C493" s="415" t="s">
        <v>778</v>
      </c>
      <c r="D493" s="415" t="s">
        <v>126</v>
      </c>
      <c r="E493" s="416">
        <v>0</v>
      </c>
      <c r="F493" s="416">
        <v>0</v>
      </c>
      <c r="G493" s="417">
        <v>0</v>
      </c>
      <c r="H493" s="418">
        <v>0</v>
      </c>
      <c r="I493" s="419">
        <v>0</v>
      </c>
      <c r="J493" s="419">
        <v>0</v>
      </c>
      <c r="K493" s="419">
        <v>0</v>
      </c>
      <c r="L493" s="419">
        <v>0</v>
      </c>
      <c r="M493" s="420">
        <v>0</v>
      </c>
      <c r="N493" s="416">
        <v>0</v>
      </c>
    </row>
    <row r="494" spans="1:14" ht="12.75" customHeight="1">
      <c r="A494" s="415" t="s">
        <v>342</v>
      </c>
      <c r="B494" s="415" t="s">
        <v>113</v>
      </c>
      <c r="C494" s="415" t="s">
        <v>780</v>
      </c>
      <c r="D494" s="415" t="s">
        <v>126</v>
      </c>
      <c r="E494" s="416">
        <v>0</v>
      </c>
      <c r="F494" s="416">
        <v>1724.77</v>
      </c>
      <c r="G494" s="417">
        <v>401.96</v>
      </c>
      <c r="H494" s="418">
        <v>0</v>
      </c>
      <c r="I494" s="419">
        <v>0</v>
      </c>
      <c r="J494" s="419">
        <v>0</v>
      </c>
      <c r="K494" s="419">
        <v>0</v>
      </c>
      <c r="L494" s="419">
        <v>0</v>
      </c>
      <c r="M494" s="420">
        <v>0</v>
      </c>
      <c r="N494" s="416">
        <v>0</v>
      </c>
    </row>
    <row r="495" spans="1:14" ht="12.75" customHeight="1">
      <c r="A495" s="421"/>
      <c r="B495" s="421"/>
      <c r="C495" s="421"/>
      <c r="D495" s="421" t="s">
        <v>1018</v>
      </c>
      <c r="E495" s="422">
        <v>6755.08</v>
      </c>
      <c r="F495" s="422">
        <v>56202.11</v>
      </c>
      <c r="G495" s="423">
        <v>33845.129999999997</v>
      </c>
      <c r="H495" s="424">
        <v>76000</v>
      </c>
      <c r="I495" s="425">
        <v>75000</v>
      </c>
      <c r="J495" s="425">
        <v>75000</v>
      </c>
      <c r="K495" s="425">
        <v>75000</v>
      </c>
      <c r="L495" s="425">
        <v>75000</v>
      </c>
      <c r="M495" s="426">
        <v>75000</v>
      </c>
      <c r="N495" s="422">
        <v>375000</v>
      </c>
    </row>
    <row r="496" spans="1:14" ht="12.75" customHeight="1">
      <c r="A496" s="415" t="s">
        <v>342</v>
      </c>
      <c r="B496" s="415" t="s">
        <v>479</v>
      </c>
      <c r="C496" s="415" t="s">
        <v>31</v>
      </c>
      <c r="D496" s="415" t="s">
        <v>478</v>
      </c>
      <c r="E496" s="416">
        <v>0</v>
      </c>
      <c r="F496" s="416">
        <v>0</v>
      </c>
      <c r="G496" s="417">
        <v>0</v>
      </c>
      <c r="H496" s="418">
        <v>14500</v>
      </c>
      <c r="I496" s="419">
        <v>0</v>
      </c>
      <c r="J496" s="419">
        <v>0</v>
      </c>
      <c r="K496" s="419">
        <v>0</v>
      </c>
      <c r="L496" s="419">
        <v>0</v>
      </c>
      <c r="M496" s="420">
        <v>0</v>
      </c>
      <c r="N496" s="416">
        <v>0</v>
      </c>
    </row>
    <row r="497" spans="1:14" ht="12.75" customHeight="1">
      <c r="A497" s="415" t="s">
        <v>342</v>
      </c>
      <c r="B497" s="415" t="s">
        <v>479</v>
      </c>
      <c r="C497" s="415" t="s">
        <v>774</v>
      </c>
      <c r="D497" s="415" t="s">
        <v>478</v>
      </c>
      <c r="E497" s="416">
        <v>0</v>
      </c>
      <c r="F497" s="416">
        <v>0</v>
      </c>
      <c r="G497" s="417">
        <v>0</v>
      </c>
      <c r="H497" s="418">
        <v>0</v>
      </c>
      <c r="I497" s="419">
        <v>0</v>
      </c>
      <c r="J497" s="419">
        <v>0</v>
      </c>
      <c r="K497" s="419">
        <v>0</v>
      </c>
      <c r="L497" s="419">
        <v>0</v>
      </c>
      <c r="M497" s="420">
        <v>0</v>
      </c>
      <c r="N497" s="416">
        <v>0</v>
      </c>
    </row>
    <row r="498" spans="1:14" ht="12.75" customHeight="1">
      <c r="A498" s="421"/>
      <c r="B498" s="421"/>
      <c r="C498" s="421"/>
      <c r="D498" s="421" t="s">
        <v>1019</v>
      </c>
      <c r="E498" s="422">
        <v>0</v>
      </c>
      <c r="F498" s="422">
        <v>0</v>
      </c>
      <c r="G498" s="423">
        <v>0</v>
      </c>
      <c r="H498" s="424">
        <v>14500</v>
      </c>
      <c r="I498" s="425">
        <v>0</v>
      </c>
      <c r="J498" s="425">
        <v>0</v>
      </c>
      <c r="K498" s="425">
        <v>0</v>
      </c>
      <c r="L498" s="425">
        <v>0</v>
      </c>
      <c r="M498" s="426">
        <v>0</v>
      </c>
      <c r="N498" s="422">
        <v>0</v>
      </c>
    </row>
    <row r="499" spans="1:14" ht="12.75" customHeight="1">
      <c r="A499" s="415" t="s">
        <v>342</v>
      </c>
      <c r="B499" s="415" t="s">
        <v>586</v>
      </c>
      <c r="C499" s="415" t="s">
        <v>31</v>
      </c>
      <c r="D499" s="415" t="s">
        <v>587</v>
      </c>
      <c r="E499" s="416">
        <v>0</v>
      </c>
      <c r="F499" s="416">
        <v>0</v>
      </c>
      <c r="G499" s="417">
        <v>0</v>
      </c>
      <c r="H499" s="418">
        <v>0</v>
      </c>
      <c r="I499" s="419">
        <v>0</v>
      </c>
      <c r="J499" s="419">
        <v>0</v>
      </c>
      <c r="K499" s="419">
        <v>0</v>
      </c>
      <c r="L499" s="419">
        <v>0</v>
      </c>
      <c r="M499" s="420">
        <v>0</v>
      </c>
      <c r="N499" s="416">
        <v>0</v>
      </c>
    </row>
    <row r="500" spans="1:14" ht="12.75" customHeight="1">
      <c r="A500" s="415" t="s">
        <v>342</v>
      </c>
      <c r="B500" s="415" t="s">
        <v>586</v>
      </c>
      <c r="C500" s="415" t="s">
        <v>773</v>
      </c>
      <c r="D500" s="415" t="s">
        <v>587</v>
      </c>
      <c r="E500" s="416">
        <v>0</v>
      </c>
      <c r="F500" s="416">
        <v>751.28</v>
      </c>
      <c r="G500" s="417">
        <v>0</v>
      </c>
      <c r="H500" s="418">
        <v>0</v>
      </c>
      <c r="I500" s="419">
        <v>0</v>
      </c>
      <c r="J500" s="419">
        <v>0</v>
      </c>
      <c r="K500" s="419">
        <v>0</v>
      </c>
      <c r="L500" s="419">
        <v>0</v>
      </c>
      <c r="M500" s="420">
        <v>0</v>
      </c>
      <c r="N500" s="416">
        <v>0</v>
      </c>
    </row>
    <row r="501" spans="1:14" ht="12.75" customHeight="1">
      <c r="A501" s="415" t="s">
        <v>342</v>
      </c>
      <c r="B501" s="415" t="s">
        <v>586</v>
      </c>
      <c r="C501" s="415" t="s">
        <v>780</v>
      </c>
      <c r="D501" s="415" t="s">
        <v>587</v>
      </c>
      <c r="E501" s="416">
        <v>130.38999999999999</v>
      </c>
      <c r="F501" s="416">
        <v>0</v>
      </c>
      <c r="G501" s="417">
        <v>0</v>
      </c>
      <c r="H501" s="418">
        <v>0</v>
      </c>
      <c r="I501" s="419">
        <v>0</v>
      </c>
      <c r="J501" s="419">
        <v>0</v>
      </c>
      <c r="K501" s="419">
        <v>0</v>
      </c>
      <c r="L501" s="419">
        <v>0</v>
      </c>
      <c r="M501" s="420">
        <v>0</v>
      </c>
      <c r="N501" s="416">
        <v>0</v>
      </c>
    </row>
    <row r="502" spans="1:14" ht="12.75" customHeight="1">
      <c r="A502" s="415" t="s">
        <v>342</v>
      </c>
      <c r="B502" s="415" t="s">
        <v>586</v>
      </c>
      <c r="C502" s="415" t="s">
        <v>796</v>
      </c>
      <c r="D502" s="415" t="s">
        <v>587</v>
      </c>
      <c r="E502" s="416">
        <v>25895</v>
      </c>
      <c r="F502" s="416">
        <v>0</v>
      </c>
      <c r="G502" s="417">
        <v>0</v>
      </c>
      <c r="H502" s="418">
        <v>0</v>
      </c>
      <c r="I502" s="419">
        <v>0</v>
      </c>
      <c r="J502" s="419">
        <v>0</v>
      </c>
      <c r="K502" s="419">
        <v>0</v>
      </c>
      <c r="L502" s="419">
        <v>0</v>
      </c>
      <c r="M502" s="420">
        <v>0</v>
      </c>
      <c r="N502" s="416">
        <v>0</v>
      </c>
    </row>
    <row r="503" spans="1:14" ht="12.75" customHeight="1">
      <c r="A503" s="421"/>
      <c r="B503" s="421"/>
      <c r="C503" s="421"/>
      <c r="D503" s="421" t="s">
        <v>1020</v>
      </c>
      <c r="E503" s="422">
        <v>26025.39</v>
      </c>
      <c r="F503" s="422">
        <v>751.28</v>
      </c>
      <c r="G503" s="423">
        <v>0</v>
      </c>
      <c r="H503" s="424">
        <v>0</v>
      </c>
      <c r="I503" s="425">
        <v>0</v>
      </c>
      <c r="J503" s="425">
        <v>0</v>
      </c>
      <c r="K503" s="425">
        <v>0</v>
      </c>
      <c r="L503" s="425">
        <v>0</v>
      </c>
      <c r="M503" s="426">
        <v>0</v>
      </c>
      <c r="N503" s="422">
        <v>0</v>
      </c>
    </row>
    <row r="504" spans="1:14" ht="12.75" customHeight="1">
      <c r="A504" s="415" t="s">
        <v>342</v>
      </c>
      <c r="B504" s="415" t="s">
        <v>588</v>
      </c>
      <c r="C504" s="415" t="s">
        <v>748</v>
      </c>
      <c r="D504" s="415" t="s">
        <v>589</v>
      </c>
      <c r="E504" s="416">
        <v>396073</v>
      </c>
      <c r="F504" s="416">
        <v>4388.1099999999997</v>
      </c>
      <c r="G504" s="417">
        <v>0</v>
      </c>
      <c r="H504" s="418">
        <v>0</v>
      </c>
      <c r="I504" s="419">
        <v>0</v>
      </c>
      <c r="J504" s="419">
        <v>0</v>
      </c>
      <c r="K504" s="419">
        <v>0</v>
      </c>
      <c r="L504" s="419">
        <v>0</v>
      </c>
      <c r="M504" s="420">
        <v>0</v>
      </c>
      <c r="N504" s="416">
        <v>0</v>
      </c>
    </row>
    <row r="505" spans="1:14" ht="12.75" customHeight="1">
      <c r="A505" s="415" t="s">
        <v>342</v>
      </c>
      <c r="B505" s="415" t="s">
        <v>588</v>
      </c>
      <c r="C505" s="415" t="s">
        <v>31</v>
      </c>
      <c r="D505" s="415" t="s">
        <v>589</v>
      </c>
      <c r="E505" s="416">
        <v>0</v>
      </c>
      <c r="F505" s="416">
        <v>0</v>
      </c>
      <c r="G505" s="417">
        <v>0</v>
      </c>
      <c r="H505" s="418">
        <v>0</v>
      </c>
      <c r="I505" s="419">
        <v>0</v>
      </c>
      <c r="J505" s="419">
        <v>0</v>
      </c>
      <c r="K505" s="419">
        <v>0</v>
      </c>
      <c r="L505" s="419">
        <v>0</v>
      </c>
      <c r="M505" s="420">
        <v>0</v>
      </c>
      <c r="N505" s="416">
        <v>0</v>
      </c>
    </row>
    <row r="506" spans="1:14" ht="12.75" customHeight="1">
      <c r="A506" s="415" t="s">
        <v>342</v>
      </c>
      <c r="B506" s="415" t="s">
        <v>588</v>
      </c>
      <c r="C506" s="415" t="s">
        <v>774</v>
      </c>
      <c r="D506" s="415" t="s">
        <v>589</v>
      </c>
      <c r="E506" s="416">
        <v>6158.54</v>
      </c>
      <c r="F506" s="416">
        <v>0</v>
      </c>
      <c r="G506" s="417">
        <v>0</v>
      </c>
      <c r="H506" s="418">
        <v>0</v>
      </c>
      <c r="I506" s="419">
        <v>0</v>
      </c>
      <c r="J506" s="419">
        <v>0</v>
      </c>
      <c r="K506" s="419">
        <v>0</v>
      </c>
      <c r="L506" s="419">
        <v>0</v>
      </c>
      <c r="M506" s="420">
        <v>0</v>
      </c>
      <c r="N506" s="416">
        <v>0</v>
      </c>
    </row>
    <row r="507" spans="1:14" ht="12.75" customHeight="1">
      <c r="A507" s="415" t="s">
        <v>342</v>
      </c>
      <c r="B507" s="415" t="s">
        <v>588</v>
      </c>
      <c r="C507" s="415" t="s">
        <v>775</v>
      </c>
      <c r="D507" s="415" t="s">
        <v>589</v>
      </c>
      <c r="E507" s="416">
        <v>240.66</v>
      </c>
      <c r="F507" s="416">
        <v>0</v>
      </c>
      <c r="G507" s="417">
        <v>0</v>
      </c>
      <c r="H507" s="418">
        <v>0</v>
      </c>
      <c r="I507" s="419">
        <v>0</v>
      </c>
      <c r="J507" s="419">
        <v>0</v>
      </c>
      <c r="K507" s="419">
        <v>0</v>
      </c>
      <c r="L507" s="419">
        <v>0</v>
      </c>
      <c r="M507" s="420">
        <v>0</v>
      </c>
      <c r="N507" s="416">
        <v>0</v>
      </c>
    </row>
    <row r="508" spans="1:14" ht="12.75" customHeight="1">
      <c r="A508" s="415" t="s">
        <v>342</v>
      </c>
      <c r="B508" s="415" t="s">
        <v>588</v>
      </c>
      <c r="C508" s="415" t="s">
        <v>780</v>
      </c>
      <c r="D508" s="415" t="s">
        <v>589</v>
      </c>
      <c r="E508" s="416">
        <v>12653.3</v>
      </c>
      <c r="F508" s="416">
        <v>0</v>
      </c>
      <c r="G508" s="417">
        <v>0</v>
      </c>
      <c r="H508" s="418">
        <v>0</v>
      </c>
      <c r="I508" s="419">
        <v>0</v>
      </c>
      <c r="J508" s="419">
        <v>0</v>
      </c>
      <c r="K508" s="419">
        <v>0</v>
      </c>
      <c r="L508" s="419">
        <v>0</v>
      </c>
      <c r="M508" s="420">
        <v>0</v>
      </c>
      <c r="N508" s="416">
        <v>0</v>
      </c>
    </row>
    <row r="509" spans="1:14" ht="12.75" customHeight="1">
      <c r="A509" s="415" t="s">
        <v>342</v>
      </c>
      <c r="B509" s="415" t="s">
        <v>588</v>
      </c>
      <c r="C509" s="415" t="s">
        <v>785</v>
      </c>
      <c r="D509" s="415" t="s">
        <v>589</v>
      </c>
      <c r="E509" s="416">
        <v>197.05</v>
      </c>
      <c r="F509" s="416">
        <v>0</v>
      </c>
      <c r="G509" s="417">
        <v>0</v>
      </c>
      <c r="H509" s="418">
        <v>0</v>
      </c>
      <c r="I509" s="419">
        <v>0</v>
      </c>
      <c r="J509" s="419">
        <v>0</v>
      </c>
      <c r="K509" s="419">
        <v>0</v>
      </c>
      <c r="L509" s="419">
        <v>0</v>
      </c>
      <c r="M509" s="420">
        <v>0</v>
      </c>
      <c r="N509" s="416">
        <v>0</v>
      </c>
    </row>
    <row r="510" spans="1:14" ht="12.75" customHeight="1">
      <c r="A510" s="421"/>
      <c r="B510" s="421"/>
      <c r="C510" s="421"/>
      <c r="D510" s="421" t="s">
        <v>1021</v>
      </c>
      <c r="E510" s="422">
        <v>415322.55</v>
      </c>
      <c r="F510" s="422">
        <v>4388.1099999999997</v>
      </c>
      <c r="G510" s="423">
        <v>0</v>
      </c>
      <c r="H510" s="424">
        <v>0</v>
      </c>
      <c r="I510" s="425">
        <v>0</v>
      </c>
      <c r="J510" s="425">
        <v>0</v>
      </c>
      <c r="K510" s="425">
        <v>0</v>
      </c>
      <c r="L510" s="425">
        <v>0</v>
      </c>
      <c r="M510" s="426">
        <v>0</v>
      </c>
      <c r="N510" s="422">
        <v>0</v>
      </c>
    </row>
    <row r="511" spans="1:14" ht="12.75" customHeight="1">
      <c r="A511" s="415" t="s">
        <v>342</v>
      </c>
      <c r="B511" s="415" t="s">
        <v>590</v>
      </c>
      <c r="C511" s="415" t="s">
        <v>31</v>
      </c>
      <c r="D511" s="415" t="s">
        <v>591</v>
      </c>
      <c r="E511" s="416">
        <v>0</v>
      </c>
      <c r="F511" s="416">
        <v>0</v>
      </c>
      <c r="G511" s="417">
        <v>0</v>
      </c>
      <c r="H511" s="418">
        <v>0</v>
      </c>
      <c r="I511" s="419">
        <v>0</v>
      </c>
      <c r="J511" s="419">
        <v>0</v>
      </c>
      <c r="K511" s="419">
        <v>0</v>
      </c>
      <c r="L511" s="419">
        <v>0</v>
      </c>
      <c r="M511" s="420">
        <v>0</v>
      </c>
      <c r="N511" s="416">
        <v>0</v>
      </c>
    </row>
    <row r="512" spans="1:14" ht="12.75" customHeight="1">
      <c r="A512" s="421"/>
      <c r="B512" s="421"/>
      <c r="C512" s="421"/>
      <c r="D512" s="421" t="s">
        <v>1022</v>
      </c>
      <c r="E512" s="422">
        <v>0</v>
      </c>
      <c r="F512" s="422">
        <v>0</v>
      </c>
      <c r="G512" s="423">
        <v>0</v>
      </c>
      <c r="H512" s="424">
        <v>0</v>
      </c>
      <c r="I512" s="425">
        <v>0</v>
      </c>
      <c r="J512" s="425">
        <v>0</v>
      </c>
      <c r="K512" s="425">
        <v>0</v>
      </c>
      <c r="L512" s="425">
        <v>0</v>
      </c>
      <c r="M512" s="426">
        <v>0</v>
      </c>
      <c r="N512" s="422">
        <v>0</v>
      </c>
    </row>
    <row r="513" spans="1:14" ht="12.75" customHeight="1">
      <c r="A513" s="415" t="s">
        <v>342</v>
      </c>
      <c r="B513" s="415" t="s">
        <v>130</v>
      </c>
      <c r="C513" s="415" t="s">
        <v>31</v>
      </c>
      <c r="D513" s="415" t="s">
        <v>80</v>
      </c>
      <c r="E513" s="416">
        <v>0</v>
      </c>
      <c r="F513" s="416">
        <v>0</v>
      </c>
      <c r="G513" s="417">
        <v>0</v>
      </c>
      <c r="H513" s="418">
        <v>0</v>
      </c>
      <c r="I513" s="419">
        <v>0</v>
      </c>
      <c r="J513" s="419">
        <v>1000000</v>
      </c>
      <c r="K513" s="419">
        <v>0</v>
      </c>
      <c r="L513" s="419">
        <v>0</v>
      </c>
      <c r="M513" s="420">
        <v>0</v>
      </c>
      <c r="N513" s="416">
        <v>1000000</v>
      </c>
    </row>
    <row r="514" spans="1:14" ht="12.75" customHeight="1">
      <c r="A514" s="421"/>
      <c r="B514" s="421"/>
      <c r="C514" s="421"/>
      <c r="D514" s="421" t="s">
        <v>1023</v>
      </c>
      <c r="E514" s="422">
        <v>0</v>
      </c>
      <c r="F514" s="422">
        <v>0</v>
      </c>
      <c r="G514" s="423">
        <v>0</v>
      </c>
      <c r="H514" s="424">
        <v>0</v>
      </c>
      <c r="I514" s="425">
        <v>0</v>
      </c>
      <c r="J514" s="425">
        <v>1000000</v>
      </c>
      <c r="K514" s="425">
        <v>0</v>
      </c>
      <c r="L514" s="425">
        <v>0</v>
      </c>
      <c r="M514" s="426">
        <v>0</v>
      </c>
      <c r="N514" s="422">
        <v>1000000</v>
      </c>
    </row>
    <row r="515" spans="1:14" ht="12.75" customHeight="1">
      <c r="A515" s="415" t="s">
        <v>342</v>
      </c>
      <c r="B515" s="415" t="s">
        <v>129</v>
      </c>
      <c r="C515" s="415" t="s">
        <v>31</v>
      </c>
      <c r="D515" s="415" t="s">
        <v>86</v>
      </c>
      <c r="E515" s="416">
        <v>0</v>
      </c>
      <c r="F515" s="416">
        <v>0</v>
      </c>
      <c r="G515" s="417">
        <v>0</v>
      </c>
      <c r="H515" s="418">
        <v>0</v>
      </c>
      <c r="I515" s="419">
        <v>0</v>
      </c>
      <c r="J515" s="419">
        <v>0</v>
      </c>
      <c r="K515" s="419">
        <v>500000</v>
      </c>
      <c r="L515" s="419">
        <v>0</v>
      </c>
      <c r="M515" s="420">
        <v>0</v>
      </c>
      <c r="N515" s="416">
        <v>500000</v>
      </c>
    </row>
    <row r="516" spans="1:14" ht="12.75" customHeight="1">
      <c r="A516" s="421"/>
      <c r="B516" s="421"/>
      <c r="C516" s="421"/>
      <c r="D516" s="421" t="s">
        <v>1024</v>
      </c>
      <c r="E516" s="422">
        <v>0</v>
      </c>
      <c r="F516" s="422">
        <v>0</v>
      </c>
      <c r="G516" s="423">
        <v>0</v>
      </c>
      <c r="H516" s="424">
        <v>0</v>
      </c>
      <c r="I516" s="425">
        <v>0</v>
      </c>
      <c r="J516" s="425">
        <v>0</v>
      </c>
      <c r="K516" s="425">
        <v>500000</v>
      </c>
      <c r="L516" s="425">
        <v>0</v>
      </c>
      <c r="M516" s="426">
        <v>0</v>
      </c>
      <c r="N516" s="422">
        <v>500000</v>
      </c>
    </row>
    <row r="517" spans="1:14" ht="12.75" customHeight="1">
      <c r="A517" s="415" t="s">
        <v>342</v>
      </c>
      <c r="B517" s="415" t="s">
        <v>7</v>
      </c>
      <c r="C517" s="415" t="s">
        <v>746</v>
      </c>
      <c r="D517" s="415" t="s">
        <v>75</v>
      </c>
      <c r="E517" s="416">
        <v>0</v>
      </c>
      <c r="F517" s="416">
        <v>0</v>
      </c>
      <c r="G517" s="417">
        <v>12500</v>
      </c>
      <c r="H517" s="418">
        <v>0</v>
      </c>
      <c r="I517" s="419">
        <v>0</v>
      </c>
      <c r="J517" s="419">
        <v>0</v>
      </c>
      <c r="K517" s="419">
        <v>0</v>
      </c>
      <c r="L517" s="419">
        <v>0</v>
      </c>
      <c r="M517" s="420">
        <v>0</v>
      </c>
      <c r="N517" s="416">
        <v>0</v>
      </c>
    </row>
    <row r="518" spans="1:14" ht="12.75" customHeight="1">
      <c r="A518" s="415" t="s">
        <v>342</v>
      </c>
      <c r="B518" s="415" t="s">
        <v>7</v>
      </c>
      <c r="C518" s="415" t="s">
        <v>31</v>
      </c>
      <c r="D518" s="415" t="s">
        <v>75</v>
      </c>
      <c r="E518" s="416">
        <v>0</v>
      </c>
      <c r="F518" s="416">
        <v>0</v>
      </c>
      <c r="G518" s="417">
        <v>0</v>
      </c>
      <c r="H518" s="418">
        <v>418600</v>
      </c>
      <c r="I518" s="419">
        <v>260000</v>
      </c>
      <c r="J518" s="419">
        <v>0</v>
      </c>
      <c r="K518" s="419">
        <v>0</v>
      </c>
      <c r="L518" s="419">
        <v>0</v>
      </c>
      <c r="M518" s="420">
        <v>0</v>
      </c>
      <c r="N518" s="416">
        <v>260000</v>
      </c>
    </row>
    <row r="519" spans="1:14" ht="12.75" customHeight="1">
      <c r="A519" s="421"/>
      <c r="B519" s="421"/>
      <c r="C519" s="421"/>
      <c r="D519" s="421" t="s">
        <v>1025</v>
      </c>
      <c r="E519" s="422">
        <v>0</v>
      </c>
      <c r="F519" s="422">
        <v>0</v>
      </c>
      <c r="G519" s="423">
        <v>12500</v>
      </c>
      <c r="H519" s="424">
        <v>418600</v>
      </c>
      <c r="I519" s="425">
        <v>260000</v>
      </c>
      <c r="J519" s="425">
        <v>0</v>
      </c>
      <c r="K519" s="425">
        <v>0</v>
      </c>
      <c r="L519" s="425">
        <v>0</v>
      </c>
      <c r="M519" s="426">
        <v>0</v>
      </c>
      <c r="N519" s="422">
        <v>260000</v>
      </c>
    </row>
    <row r="520" spans="1:14" ht="12.75" customHeight="1">
      <c r="A520" s="415" t="s">
        <v>342</v>
      </c>
      <c r="B520" s="415" t="s">
        <v>481</v>
      </c>
      <c r="C520" s="415" t="s">
        <v>31</v>
      </c>
      <c r="D520" s="415" t="s">
        <v>480</v>
      </c>
      <c r="E520" s="416">
        <v>0</v>
      </c>
      <c r="F520" s="416">
        <v>0</v>
      </c>
      <c r="G520" s="417">
        <v>0</v>
      </c>
      <c r="H520" s="418">
        <v>300000</v>
      </c>
      <c r="I520" s="419">
        <v>0</v>
      </c>
      <c r="J520" s="419">
        <v>0</v>
      </c>
      <c r="K520" s="419">
        <v>0</v>
      </c>
      <c r="L520" s="419">
        <v>0</v>
      </c>
      <c r="M520" s="420">
        <v>0</v>
      </c>
      <c r="N520" s="416">
        <v>0</v>
      </c>
    </row>
    <row r="521" spans="1:14" ht="12.75" customHeight="1">
      <c r="A521" s="421"/>
      <c r="B521" s="421"/>
      <c r="C521" s="421"/>
      <c r="D521" s="421" t="s">
        <v>1026</v>
      </c>
      <c r="E521" s="422">
        <v>0</v>
      </c>
      <c r="F521" s="422">
        <v>0</v>
      </c>
      <c r="G521" s="423">
        <v>0</v>
      </c>
      <c r="H521" s="424">
        <v>300000</v>
      </c>
      <c r="I521" s="425">
        <v>0</v>
      </c>
      <c r="J521" s="425">
        <v>0</v>
      </c>
      <c r="K521" s="425">
        <v>0</v>
      </c>
      <c r="L521" s="425">
        <v>0</v>
      </c>
      <c r="M521" s="426">
        <v>0</v>
      </c>
      <c r="N521" s="422">
        <v>0</v>
      </c>
    </row>
    <row r="522" spans="1:14" ht="12.75" customHeight="1">
      <c r="A522" s="415" t="s">
        <v>342</v>
      </c>
      <c r="B522" s="415" t="s">
        <v>486</v>
      </c>
      <c r="C522" s="415" t="s">
        <v>31</v>
      </c>
      <c r="D522" s="415" t="s">
        <v>485</v>
      </c>
      <c r="E522" s="416">
        <v>0</v>
      </c>
      <c r="F522" s="416">
        <v>0</v>
      </c>
      <c r="G522" s="417">
        <v>0</v>
      </c>
      <c r="H522" s="418">
        <v>225000</v>
      </c>
      <c r="I522" s="419">
        <v>0</v>
      </c>
      <c r="J522" s="419">
        <v>0</v>
      </c>
      <c r="K522" s="419">
        <v>0</v>
      </c>
      <c r="L522" s="419">
        <v>0</v>
      </c>
      <c r="M522" s="420">
        <v>0</v>
      </c>
      <c r="N522" s="416">
        <v>0</v>
      </c>
    </row>
    <row r="523" spans="1:14" ht="12.75" customHeight="1">
      <c r="A523" s="421"/>
      <c r="B523" s="421"/>
      <c r="C523" s="421"/>
      <c r="D523" s="421" t="s">
        <v>1027</v>
      </c>
      <c r="E523" s="422">
        <v>0</v>
      </c>
      <c r="F523" s="422">
        <v>0</v>
      </c>
      <c r="G523" s="423">
        <v>0</v>
      </c>
      <c r="H523" s="424">
        <v>225000</v>
      </c>
      <c r="I523" s="425">
        <v>0</v>
      </c>
      <c r="J523" s="425">
        <v>0</v>
      </c>
      <c r="K523" s="425">
        <v>0</v>
      </c>
      <c r="L523" s="425">
        <v>0</v>
      </c>
      <c r="M523" s="426">
        <v>0</v>
      </c>
      <c r="N523" s="422">
        <v>0</v>
      </c>
    </row>
    <row r="524" spans="1:14" ht="12.75" customHeight="1">
      <c r="A524" s="415" t="s">
        <v>342</v>
      </c>
      <c r="B524" s="415" t="s">
        <v>245</v>
      </c>
      <c r="C524" s="415" t="s">
        <v>31</v>
      </c>
      <c r="D524" s="415" t="s">
        <v>244</v>
      </c>
      <c r="E524" s="416">
        <v>0</v>
      </c>
      <c r="F524" s="416">
        <v>0</v>
      </c>
      <c r="G524" s="417">
        <v>0</v>
      </c>
      <c r="H524" s="418">
        <v>0</v>
      </c>
      <c r="I524" s="419">
        <v>73000</v>
      </c>
      <c r="J524" s="419">
        <v>0</v>
      </c>
      <c r="K524" s="419">
        <v>0</v>
      </c>
      <c r="L524" s="419">
        <v>0</v>
      </c>
      <c r="M524" s="420">
        <v>0</v>
      </c>
      <c r="N524" s="416">
        <v>73000</v>
      </c>
    </row>
    <row r="525" spans="1:14" ht="12.75" customHeight="1">
      <c r="A525" s="421"/>
      <c r="B525" s="421"/>
      <c r="C525" s="421"/>
      <c r="D525" s="421" t="s">
        <v>1028</v>
      </c>
      <c r="E525" s="422">
        <v>0</v>
      </c>
      <c r="F525" s="422">
        <v>0</v>
      </c>
      <c r="G525" s="423">
        <v>0</v>
      </c>
      <c r="H525" s="424">
        <v>0</v>
      </c>
      <c r="I525" s="425">
        <v>73000</v>
      </c>
      <c r="J525" s="425">
        <v>0</v>
      </c>
      <c r="K525" s="425">
        <v>0</v>
      </c>
      <c r="L525" s="425">
        <v>0</v>
      </c>
      <c r="M525" s="426">
        <v>0</v>
      </c>
      <c r="N525" s="422">
        <v>73000</v>
      </c>
    </row>
    <row r="526" spans="1:14" ht="12.75" customHeight="1">
      <c r="A526" s="415" t="s">
        <v>342</v>
      </c>
      <c r="B526" s="415" t="s">
        <v>247</v>
      </c>
      <c r="C526" s="415" t="s">
        <v>31</v>
      </c>
      <c r="D526" s="415" t="s">
        <v>246</v>
      </c>
      <c r="E526" s="416">
        <v>0</v>
      </c>
      <c r="F526" s="416">
        <v>0</v>
      </c>
      <c r="G526" s="417">
        <v>0</v>
      </c>
      <c r="H526" s="418">
        <v>0</v>
      </c>
      <c r="I526" s="419">
        <v>80000</v>
      </c>
      <c r="J526" s="419">
        <v>0</v>
      </c>
      <c r="K526" s="419">
        <v>0</v>
      </c>
      <c r="L526" s="419">
        <v>0</v>
      </c>
      <c r="M526" s="420">
        <v>0</v>
      </c>
      <c r="N526" s="416">
        <v>80000</v>
      </c>
    </row>
    <row r="527" spans="1:14" ht="12.75" customHeight="1">
      <c r="A527" s="421"/>
      <c r="B527" s="421"/>
      <c r="C527" s="421"/>
      <c r="D527" s="421" t="s">
        <v>1029</v>
      </c>
      <c r="E527" s="422">
        <v>0</v>
      </c>
      <c r="F527" s="422">
        <v>0</v>
      </c>
      <c r="G527" s="423">
        <v>0</v>
      </c>
      <c r="H527" s="424">
        <v>0</v>
      </c>
      <c r="I527" s="425">
        <v>80000</v>
      </c>
      <c r="J527" s="425">
        <v>0</v>
      </c>
      <c r="K527" s="425">
        <v>0</v>
      </c>
      <c r="L527" s="425">
        <v>0</v>
      </c>
      <c r="M527" s="426">
        <v>0</v>
      </c>
      <c r="N527" s="422">
        <v>80000</v>
      </c>
    </row>
    <row r="528" spans="1:14" ht="12.75" customHeight="1">
      <c r="A528" s="415" t="s">
        <v>342</v>
      </c>
      <c r="B528" s="415" t="s">
        <v>249</v>
      </c>
      <c r="C528" s="415" t="s">
        <v>31</v>
      </c>
      <c r="D528" s="415" t="s">
        <v>248</v>
      </c>
      <c r="E528" s="416">
        <v>0</v>
      </c>
      <c r="F528" s="416">
        <v>0</v>
      </c>
      <c r="G528" s="417">
        <v>0</v>
      </c>
      <c r="H528" s="418">
        <v>0</v>
      </c>
      <c r="I528" s="419">
        <v>0</v>
      </c>
      <c r="J528" s="419">
        <v>0</v>
      </c>
      <c r="K528" s="419">
        <v>0</v>
      </c>
      <c r="L528" s="419">
        <v>75000</v>
      </c>
      <c r="M528" s="420">
        <v>0</v>
      </c>
      <c r="N528" s="416">
        <v>75000</v>
      </c>
    </row>
    <row r="529" spans="1:14" ht="12.75" customHeight="1">
      <c r="A529" s="421"/>
      <c r="B529" s="421"/>
      <c r="C529" s="421"/>
      <c r="D529" s="421" t="s">
        <v>1030</v>
      </c>
      <c r="E529" s="422">
        <v>0</v>
      </c>
      <c r="F529" s="422">
        <v>0</v>
      </c>
      <c r="G529" s="423">
        <v>0</v>
      </c>
      <c r="H529" s="424">
        <v>0</v>
      </c>
      <c r="I529" s="425">
        <v>0</v>
      </c>
      <c r="J529" s="425">
        <v>0</v>
      </c>
      <c r="K529" s="425">
        <v>0</v>
      </c>
      <c r="L529" s="425">
        <v>75000</v>
      </c>
      <c r="M529" s="426">
        <v>0</v>
      </c>
      <c r="N529" s="422">
        <v>75000</v>
      </c>
    </row>
    <row r="530" spans="1:14" ht="12.75" customHeight="1">
      <c r="A530" s="415" t="s">
        <v>342</v>
      </c>
      <c r="B530" s="415" t="s">
        <v>251</v>
      </c>
      <c r="C530" s="415" t="s">
        <v>31</v>
      </c>
      <c r="D530" s="415" t="s">
        <v>250</v>
      </c>
      <c r="E530" s="416">
        <v>0</v>
      </c>
      <c r="F530" s="416">
        <v>0</v>
      </c>
      <c r="G530" s="417">
        <v>0</v>
      </c>
      <c r="H530" s="418">
        <v>0</v>
      </c>
      <c r="I530" s="419">
        <v>25000</v>
      </c>
      <c r="J530" s="419">
        <v>25000</v>
      </c>
      <c r="K530" s="419">
        <v>25000</v>
      </c>
      <c r="L530" s="419">
        <v>30000</v>
      </c>
      <c r="M530" s="420">
        <v>30000</v>
      </c>
      <c r="N530" s="416">
        <v>135000</v>
      </c>
    </row>
    <row r="531" spans="1:14" ht="12.75" customHeight="1">
      <c r="A531" s="421"/>
      <c r="B531" s="421"/>
      <c r="C531" s="421"/>
      <c r="D531" s="421" t="s">
        <v>1031</v>
      </c>
      <c r="E531" s="422">
        <v>0</v>
      </c>
      <c r="F531" s="422">
        <v>0</v>
      </c>
      <c r="G531" s="423">
        <v>0</v>
      </c>
      <c r="H531" s="424">
        <v>0</v>
      </c>
      <c r="I531" s="425">
        <v>25000</v>
      </c>
      <c r="J531" s="425">
        <v>25000</v>
      </c>
      <c r="K531" s="425">
        <v>25000</v>
      </c>
      <c r="L531" s="425">
        <v>30000</v>
      </c>
      <c r="M531" s="426">
        <v>30000</v>
      </c>
      <c r="N531" s="422">
        <v>135000</v>
      </c>
    </row>
    <row r="532" spans="1:14" ht="12.75" customHeight="1">
      <c r="A532" s="415" t="s">
        <v>342</v>
      </c>
      <c r="B532" s="415" t="s">
        <v>256</v>
      </c>
      <c r="C532" s="415" t="s">
        <v>31</v>
      </c>
      <c r="D532" s="415" t="s">
        <v>255</v>
      </c>
      <c r="E532" s="416">
        <v>0</v>
      </c>
      <c r="F532" s="416">
        <v>0</v>
      </c>
      <c r="G532" s="417">
        <v>0</v>
      </c>
      <c r="H532" s="418">
        <v>450000</v>
      </c>
      <c r="I532" s="419">
        <v>0</v>
      </c>
      <c r="J532" s="419">
        <v>0</v>
      </c>
      <c r="K532" s="419">
        <v>0</v>
      </c>
      <c r="L532" s="419">
        <v>0</v>
      </c>
      <c r="M532" s="420">
        <v>0</v>
      </c>
      <c r="N532" s="416">
        <v>0</v>
      </c>
    </row>
    <row r="533" spans="1:14" ht="12.75" customHeight="1">
      <c r="A533" s="415" t="s">
        <v>342</v>
      </c>
      <c r="B533" s="415" t="s">
        <v>256</v>
      </c>
      <c r="C533" s="415" t="s">
        <v>768</v>
      </c>
      <c r="D533" s="415" t="s">
        <v>255</v>
      </c>
      <c r="E533" s="416">
        <v>0</v>
      </c>
      <c r="F533" s="416">
        <v>0</v>
      </c>
      <c r="G533" s="417">
        <v>0</v>
      </c>
      <c r="H533" s="418">
        <v>0</v>
      </c>
      <c r="I533" s="419">
        <v>0</v>
      </c>
      <c r="J533" s="419">
        <v>0</v>
      </c>
      <c r="K533" s="419">
        <v>0</v>
      </c>
      <c r="L533" s="419">
        <v>0</v>
      </c>
      <c r="M533" s="420">
        <v>0</v>
      </c>
      <c r="N533" s="416">
        <v>0</v>
      </c>
    </row>
    <row r="534" spans="1:14" ht="12.75" customHeight="1">
      <c r="A534" s="421"/>
      <c r="B534" s="421"/>
      <c r="C534" s="421"/>
      <c r="D534" s="421" t="s">
        <v>1032</v>
      </c>
      <c r="E534" s="422">
        <v>0</v>
      </c>
      <c r="F534" s="422">
        <v>0</v>
      </c>
      <c r="G534" s="423">
        <v>0</v>
      </c>
      <c r="H534" s="424">
        <v>450000</v>
      </c>
      <c r="I534" s="425">
        <v>0</v>
      </c>
      <c r="J534" s="425">
        <v>0</v>
      </c>
      <c r="K534" s="425">
        <v>0</v>
      </c>
      <c r="L534" s="425">
        <v>0</v>
      </c>
      <c r="M534" s="426">
        <v>0</v>
      </c>
      <c r="N534" s="422">
        <v>0</v>
      </c>
    </row>
    <row r="535" spans="1:14" ht="12.75" customHeight="1">
      <c r="A535" s="415" t="s">
        <v>342</v>
      </c>
      <c r="B535" s="415" t="s">
        <v>259</v>
      </c>
      <c r="C535" s="415" t="s">
        <v>31</v>
      </c>
      <c r="D535" s="415" t="s">
        <v>258</v>
      </c>
      <c r="E535" s="416">
        <v>0</v>
      </c>
      <c r="F535" s="416">
        <v>0</v>
      </c>
      <c r="G535" s="417">
        <v>0</v>
      </c>
      <c r="H535" s="418">
        <v>0</v>
      </c>
      <c r="I535" s="419">
        <v>0</v>
      </c>
      <c r="J535" s="419">
        <v>0</v>
      </c>
      <c r="K535" s="419">
        <v>1750000</v>
      </c>
      <c r="L535" s="419">
        <v>0</v>
      </c>
      <c r="M535" s="420">
        <v>0</v>
      </c>
      <c r="N535" s="416">
        <v>1750000</v>
      </c>
    </row>
    <row r="536" spans="1:14" ht="12.75" customHeight="1">
      <c r="A536" s="421"/>
      <c r="B536" s="421"/>
      <c r="C536" s="421"/>
      <c r="D536" s="421" t="s">
        <v>1033</v>
      </c>
      <c r="E536" s="422">
        <v>0</v>
      </c>
      <c r="F536" s="422">
        <v>0</v>
      </c>
      <c r="G536" s="423">
        <v>0</v>
      </c>
      <c r="H536" s="424">
        <v>0</v>
      </c>
      <c r="I536" s="425">
        <v>0</v>
      </c>
      <c r="J536" s="425">
        <v>0</v>
      </c>
      <c r="K536" s="425">
        <v>1750000</v>
      </c>
      <c r="L536" s="425">
        <v>0</v>
      </c>
      <c r="M536" s="426">
        <v>0</v>
      </c>
      <c r="N536" s="422">
        <v>1750000</v>
      </c>
    </row>
    <row r="537" spans="1:14" ht="12.75" customHeight="1">
      <c r="A537" s="415" t="s">
        <v>342</v>
      </c>
      <c r="B537" s="415" t="s">
        <v>488</v>
      </c>
      <c r="C537" s="415" t="s">
        <v>748</v>
      </c>
      <c r="D537" s="415" t="s">
        <v>487</v>
      </c>
      <c r="E537" s="416">
        <v>0</v>
      </c>
      <c r="F537" s="416">
        <v>0</v>
      </c>
      <c r="G537" s="417">
        <v>0</v>
      </c>
      <c r="H537" s="418">
        <v>0</v>
      </c>
      <c r="I537" s="419">
        <v>0</v>
      </c>
      <c r="J537" s="419">
        <v>0</v>
      </c>
      <c r="K537" s="419">
        <v>0</v>
      </c>
      <c r="L537" s="419">
        <v>0</v>
      </c>
      <c r="M537" s="420">
        <v>0</v>
      </c>
      <c r="N537" s="416">
        <v>0</v>
      </c>
    </row>
    <row r="538" spans="1:14" ht="12.75" customHeight="1">
      <c r="A538" s="415" t="s">
        <v>342</v>
      </c>
      <c r="B538" s="415" t="s">
        <v>488</v>
      </c>
      <c r="C538" s="415" t="s">
        <v>31</v>
      </c>
      <c r="D538" s="415" t="s">
        <v>487</v>
      </c>
      <c r="E538" s="416">
        <v>0</v>
      </c>
      <c r="F538" s="416">
        <v>0</v>
      </c>
      <c r="G538" s="417">
        <v>0</v>
      </c>
      <c r="H538" s="418">
        <v>60000</v>
      </c>
      <c r="I538" s="419">
        <v>0</v>
      </c>
      <c r="J538" s="419">
        <v>0</v>
      </c>
      <c r="K538" s="419">
        <v>0</v>
      </c>
      <c r="L538" s="419">
        <v>0</v>
      </c>
      <c r="M538" s="420">
        <v>0</v>
      </c>
      <c r="N538" s="416">
        <v>0</v>
      </c>
    </row>
    <row r="539" spans="1:14" ht="12.75" customHeight="1">
      <c r="A539" s="415" t="s">
        <v>342</v>
      </c>
      <c r="B539" s="415" t="s">
        <v>488</v>
      </c>
      <c r="C539" s="415" t="s">
        <v>780</v>
      </c>
      <c r="D539" s="415" t="s">
        <v>487</v>
      </c>
      <c r="E539" s="416">
        <v>0</v>
      </c>
      <c r="F539" s="416">
        <v>0</v>
      </c>
      <c r="G539" s="417">
        <v>0</v>
      </c>
      <c r="H539" s="418">
        <v>0</v>
      </c>
      <c r="I539" s="419">
        <v>0</v>
      </c>
      <c r="J539" s="419">
        <v>0</v>
      </c>
      <c r="K539" s="419">
        <v>0</v>
      </c>
      <c r="L539" s="419">
        <v>0</v>
      </c>
      <c r="M539" s="420">
        <v>0</v>
      </c>
      <c r="N539" s="416">
        <v>0</v>
      </c>
    </row>
    <row r="540" spans="1:14" ht="12.75" customHeight="1">
      <c r="A540" s="421"/>
      <c r="B540" s="421"/>
      <c r="C540" s="421"/>
      <c r="D540" s="421" t="s">
        <v>1034</v>
      </c>
      <c r="E540" s="422">
        <v>0</v>
      </c>
      <c r="F540" s="422">
        <v>0</v>
      </c>
      <c r="G540" s="423">
        <v>0</v>
      </c>
      <c r="H540" s="424">
        <v>60000</v>
      </c>
      <c r="I540" s="425">
        <v>0</v>
      </c>
      <c r="J540" s="425">
        <v>0</v>
      </c>
      <c r="K540" s="425">
        <v>0</v>
      </c>
      <c r="L540" s="425">
        <v>0</v>
      </c>
      <c r="M540" s="426">
        <v>0</v>
      </c>
      <c r="N540" s="422">
        <v>0</v>
      </c>
    </row>
    <row r="541" spans="1:14" ht="12.75" customHeight="1">
      <c r="A541" s="415" t="s">
        <v>342</v>
      </c>
      <c r="B541" s="415" t="s">
        <v>490</v>
      </c>
      <c r="C541" s="415" t="s">
        <v>31</v>
      </c>
      <c r="D541" s="415" t="s">
        <v>489</v>
      </c>
      <c r="E541" s="416">
        <v>0</v>
      </c>
      <c r="F541" s="416">
        <v>0</v>
      </c>
      <c r="G541" s="417">
        <v>0</v>
      </c>
      <c r="H541" s="418">
        <v>195000</v>
      </c>
      <c r="I541" s="419">
        <v>0</v>
      </c>
      <c r="J541" s="419">
        <v>0</v>
      </c>
      <c r="K541" s="419">
        <v>0</v>
      </c>
      <c r="L541" s="419">
        <v>0</v>
      </c>
      <c r="M541" s="420">
        <v>0</v>
      </c>
      <c r="N541" s="416">
        <v>0</v>
      </c>
    </row>
    <row r="542" spans="1:14" ht="12.75" customHeight="1">
      <c r="A542" s="421"/>
      <c r="B542" s="421"/>
      <c r="C542" s="421"/>
      <c r="D542" s="421" t="s">
        <v>1035</v>
      </c>
      <c r="E542" s="422">
        <v>0</v>
      </c>
      <c r="F542" s="422">
        <v>0</v>
      </c>
      <c r="G542" s="423">
        <v>0</v>
      </c>
      <c r="H542" s="424">
        <v>195000</v>
      </c>
      <c r="I542" s="425">
        <v>0</v>
      </c>
      <c r="J542" s="425">
        <v>0</v>
      </c>
      <c r="K542" s="425">
        <v>0</v>
      </c>
      <c r="L542" s="425">
        <v>0</v>
      </c>
      <c r="M542" s="426">
        <v>0</v>
      </c>
      <c r="N542" s="422">
        <v>0</v>
      </c>
    </row>
    <row r="543" spans="1:14" ht="12.75" customHeight="1">
      <c r="A543" s="415" t="s">
        <v>342</v>
      </c>
      <c r="B543" s="415" t="s">
        <v>261</v>
      </c>
      <c r="C543" s="415" t="s">
        <v>31</v>
      </c>
      <c r="D543" s="415" t="s">
        <v>260</v>
      </c>
      <c r="E543" s="416">
        <v>0</v>
      </c>
      <c r="F543" s="416">
        <v>0</v>
      </c>
      <c r="G543" s="417">
        <v>0</v>
      </c>
      <c r="H543" s="418">
        <v>0</v>
      </c>
      <c r="I543" s="419">
        <v>0</v>
      </c>
      <c r="J543" s="419">
        <v>0</v>
      </c>
      <c r="K543" s="419">
        <v>70000</v>
      </c>
      <c r="L543" s="419">
        <v>0</v>
      </c>
      <c r="M543" s="420">
        <v>0</v>
      </c>
      <c r="N543" s="416">
        <v>70000</v>
      </c>
    </row>
    <row r="544" spans="1:14" ht="12.75" customHeight="1">
      <c r="A544" s="421"/>
      <c r="B544" s="421"/>
      <c r="C544" s="421"/>
      <c r="D544" s="421" t="s">
        <v>1036</v>
      </c>
      <c r="E544" s="422">
        <v>0</v>
      </c>
      <c r="F544" s="422">
        <v>0</v>
      </c>
      <c r="G544" s="423">
        <v>0</v>
      </c>
      <c r="H544" s="424">
        <v>0</v>
      </c>
      <c r="I544" s="425">
        <v>0</v>
      </c>
      <c r="J544" s="425">
        <v>0</v>
      </c>
      <c r="K544" s="425">
        <v>70000</v>
      </c>
      <c r="L544" s="425">
        <v>0</v>
      </c>
      <c r="M544" s="426">
        <v>0</v>
      </c>
      <c r="N544" s="422">
        <v>70000</v>
      </c>
    </row>
    <row r="545" spans="1:14" ht="12.75" customHeight="1">
      <c r="A545" s="415" t="s">
        <v>342</v>
      </c>
      <c r="B545" s="415" t="s">
        <v>271</v>
      </c>
      <c r="C545" s="415" t="s">
        <v>31</v>
      </c>
      <c r="D545" s="415" t="s">
        <v>270</v>
      </c>
      <c r="E545" s="416">
        <v>0</v>
      </c>
      <c r="F545" s="416">
        <v>0</v>
      </c>
      <c r="G545" s="417">
        <v>0</v>
      </c>
      <c r="H545" s="418">
        <v>0</v>
      </c>
      <c r="I545" s="419">
        <v>100000</v>
      </c>
      <c r="J545" s="419">
        <v>100000</v>
      </c>
      <c r="K545" s="419">
        <v>100000</v>
      </c>
      <c r="L545" s="419">
        <v>100000</v>
      </c>
      <c r="M545" s="420">
        <v>100000</v>
      </c>
      <c r="N545" s="416">
        <v>500000</v>
      </c>
    </row>
    <row r="546" spans="1:14" ht="12.75" customHeight="1">
      <c r="A546" s="421"/>
      <c r="B546" s="421"/>
      <c r="C546" s="421"/>
      <c r="D546" s="421" t="s">
        <v>1040</v>
      </c>
      <c r="E546" s="422">
        <v>0</v>
      </c>
      <c r="F546" s="422">
        <v>0</v>
      </c>
      <c r="G546" s="423">
        <v>0</v>
      </c>
      <c r="H546" s="424">
        <v>0</v>
      </c>
      <c r="I546" s="425">
        <v>100000</v>
      </c>
      <c r="J546" s="425">
        <v>100000</v>
      </c>
      <c r="K546" s="425">
        <v>100000</v>
      </c>
      <c r="L546" s="425">
        <v>100000</v>
      </c>
      <c r="M546" s="426">
        <v>100000</v>
      </c>
      <c r="N546" s="422">
        <v>500000</v>
      </c>
    </row>
    <row r="547" spans="1:14" ht="12.75" customHeight="1">
      <c r="A547" s="415" t="s">
        <v>342</v>
      </c>
      <c r="B547" s="415" t="s">
        <v>272</v>
      </c>
      <c r="C547" s="415" t="s">
        <v>31</v>
      </c>
      <c r="D547" s="415" t="s">
        <v>194</v>
      </c>
      <c r="E547" s="416">
        <v>0</v>
      </c>
      <c r="F547" s="416">
        <v>0</v>
      </c>
      <c r="G547" s="417">
        <v>0</v>
      </c>
      <c r="H547" s="418">
        <v>0</v>
      </c>
      <c r="I547" s="419">
        <v>100000</v>
      </c>
      <c r="J547" s="419">
        <v>100000</v>
      </c>
      <c r="K547" s="419">
        <v>100000</v>
      </c>
      <c r="L547" s="419">
        <v>100000</v>
      </c>
      <c r="M547" s="420">
        <v>50000</v>
      </c>
      <c r="N547" s="416">
        <v>450000</v>
      </c>
    </row>
    <row r="548" spans="1:14" ht="12.75" customHeight="1">
      <c r="A548" s="421"/>
      <c r="B548" s="421"/>
      <c r="C548" s="421"/>
      <c r="D548" s="421" t="s">
        <v>1041</v>
      </c>
      <c r="E548" s="422">
        <v>0</v>
      </c>
      <c r="F548" s="422">
        <v>0</v>
      </c>
      <c r="G548" s="423">
        <v>0</v>
      </c>
      <c r="H548" s="424">
        <v>0</v>
      </c>
      <c r="I548" s="425">
        <v>100000</v>
      </c>
      <c r="J548" s="425">
        <v>100000</v>
      </c>
      <c r="K548" s="425">
        <v>100000</v>
      </c>
      <c r="L548" s="425">
        <v>100000</v>
      </c>
      <c r="M548" s="426">
        <v>50000</v>
      </c>
      <c r="N548" s="422">
        <v>450000</v>
      </c>
    </row>
    <row r="549" spans="1:14" ht="12.75" customHeight="1">
      <c r="A549" s="415" t="s">
        <v>342</v>
      </c>
      <c r="B549" s="415" t="s">
        <v>274</v>
      </c>
      <c r="C549" s="415" t="s">
        <v>31</v>
      </c>
      <c r="D549" s="415" t="s">
        <v>273</v>
      </c>
      <c r="E549" s="416">
        <v>0</v>
      </c>
      <c r="F549" s="416">
        <v>0</v>
      </c>
      <c r="G549" s="417">
        <v>0</v>
      </c>
      <c r="H549" s="418">
        <v>0</v>
      </c>
      <c r="I549" s="419">
        <v>0</v>
      </c>
      <c r="J549" s="419">
        <v>0</v>
      </c>
      <c r="K549" s="419">
        <v>0</v>
      </c>
      <c r="L549" s="419">
        <v>0</v>
      </c>
      <c r="M549" s="420">
        <v>300000</v>
      </c>
      <c r="N549" s="416">
        <v>300000</v>
      </c>
    </row>
    <row r="550" spans="1:14" ht="12.75" customHeight="1">
      <c r="A550" s="421"/>
      <c r="B550" s="421"/>
      <c r="C550" s="421"/>
      <c r="D550" s="421" t="s">
        <v>1042</v>
      </c>
      <c r="E550" s="422">
        <v>0</v>
      </c>
      <c r="F550" s="422">
        <v>0</v>
      </c>
      <c r="G550" s="423">
        <v>0</v>
      </c>
      <c r="H550" s="424">
        <v>0</v>
      </c>
      <c r="I550" s="425">
        <v>0</v>
      </c>
      <c r="J550" s="425">
        <v>0</v>
      </c>
      <c r="K550" s="425">
        <v>0</v>
      </c>
      <c r="L550" s="425">
        <v>0</v>
      </c>
      <c r="M550" s="426">
        <v>300000</v>
      </c>
      <c r="N550" s="422">
        <v>300000</v>
      </c>
    </row>
    <row r="551" spans="1:14" ht="12.75" customHeight="1">
      <c r="A551" s="415" t="s">
        <v>342</v>
      </c>
      <c r="B551" s="415" t="s">
        <v>276</v>
      </c>
      <c r="C551" s="415" t="s">
        <v>31</v>
      </c>
      <c r="D551" s="415" t="s">
        <v>275</v>
      </c>
      <c r="E551" s="416">
        <v>0</v>
      </c>
      <c r="F551" s="416">
        <v>0</v>
      </c>
      <c r="G551" s="417">
        <v>0</v>
      </c>
      <c r="H551" s="418">
        <v>0</v>
      </c>
      <c r="I551" s="419">
        <v>400000</v>
      </c>
      <c r="J551" s="419">
        <v>0</v>
      </c>
      <c r="K551" s="419">
        <v>0</v>
      </c>
      <c r="L551" s="419">
        <v>0</v>
      </c>
      <c r="M551" s="420">
        <v>0</v>
      </c>
      <c r="N551" s="416">
        <v>400000</v>
      </c>
    </row>
    <row r="552" spans="1:14" ht="12.75" customHeight="1">
      <c r="A552" s="421"/>
      <c r="B552" s="421"/>
      <c r="C552" s="421"/>
      <c r="D552" s="421" t="s">
        <v>1043</v>
      </c>
      <c r="E552" s="422">
        <v>0</v>
      </c>
      <c r="F552" s="422">
        <v>0</v>
      </c>
      <c r="G552" s="423">
        <v>0</v>
      </c>
      <c r="H552" s="424">
        <v>0</v>
      </c>
      <c r="I552" s="425">
        <v>400000</v>
      </c>
      <c r="J552" s="425">
        <v>0</v>
      </c>
      <c r="K552" s="425">
        <v>0</v>
      </c>
      <c r="L552" s="425">
        <v>0</v>
      </c>
      <c r="M552" s="426">
        <v>0</v>
      </c>
      <c r="N552" s="422">
        <v>400000</v>
      </c>
    </row>
    <row r="553" spans="1:14" ht="12.75" customHeight="1">
      <c r="A553" s="415" t="s">
        <v>342</v>
      </c>
      <c r="B553" s="415" t="s">
        <v>279</v>
      </c>
      <c r="C553" s="415" t="s">
        <v>31</v>
      </c>
      <c r="D553" s="415" t="s">
        <v>189</v>
      </c>
      <c r="E553" s="416">
        <v>0</v>
      </c>
      <c r="F553" s="416">
        <v>0</v>
      </c>
      <c r="G553" s="417">
        <v>0</v>
      </c>
      <c r="H553" s="418">
        <v>0</v>
      </c>
      <c r="I553" s="419">
        <v>150000</v>
      </c>
      <c r="J553" s="419">
        <v>75000</v>
      </c>
      <c r="K553" s="419">
        <v>75000</v>
      </c>
      <c r="L553" s="419">
        <v>75000</v>
      </c>
      <c r="M553" s="420">
        <v>75000</v>
      </c>
      <c r="N553" s="416">
        <v>450000</v>
      </c>
    </row>
    <row r="554" spans="1:14" ht="12.75" customHeight="1">
      <c r="A554" s="421"/>
      <c r="B554" s="421"/>
      <c r="C554" s="421"/>
      <c r="D554" s="421" t="s">
        <v>1044</v>
      </c>
      <c r="E554" s="422">
        <v>0</v>
      </c>
      <c r="F554" s="422">
        <v>0</v>
      </c>
      <c r="G554" s="423">
        <v>0</v>
      </c>
      <c r="H554" s="424">
        <v>0</v>
      </c>
      <c r="I554" s="425">
        <v>150000</v>
      </c>
      <c r="J554" s="425">
        <v>75000</v>
      </c>
      <c r="K554" s="425">
        <v>75000</v>
      </c>
      <c r="L554" s="425">
        <v>75000</v>
      </c>
      <c r="M554" s="426">
        <v>75000</v>
      </c>
      <c r="N554" s="422">
        <v>450000</v>
      </c>
    </row>
    <row r="555" spans="1:14" ht="12.75" customHeight="1">
      <c r="A555" s="415" t="s">
        <v>342</v>
      </c>
      <c r="B555" s="415" t="s">
        <v>123</v>
      </c>
      <c r="C555" s="415" t="s">
        <v>748</v>
      </c>
      <c r="D555" s="415" t="s">
        <v>16</v>
      </c>
      <c r="E555" s="416">
        <v>45351</v>
      </c>
      <c r="F555" s="416">
        <v>123960.75</v>
      </c>
      <c r="G555" s="417">
        <v>165271</v>
      </c>
      <c r="H555" s="418">
        <v>0</v>
      </c>
      <c r="I555" s="419">
        <v>0</v>
      </c>
      <c r="J555" s="419">
        <v>0</v>
      </c>
      <c r="K555" s="419">
        <v>0</v>
      </c>
      <c r="L555" s="419">
        <v>0</v>
      </c>
      <c r="M555" s="420">
        <v>0</v>
      </c>
      <c r="N555" s="416">
        <v>0</v>
      </c>
    </row>
    <row r="556" spans="1:14" ht="12.75" customHeight="1">
      <c r="A556" s="415" t="s">
        <v>342</v>
      </c>
      <c r="B556" s="415" t="s">
        <v>123</v>
      </c>
      <c r="C556" s="415" t="s">
        <v>31</v>
      </c>
      <c r="D556" s="415" t="s">
        <v>16</v>
      </c>
      <c r="E556" s="416">
        <v>0</v>
      </c>
      <c r="F556" s="416">
        <v>6598.08</v>
      </c>
      <c r="G556" s="417">
        <v>0</v>
      </c>
      <c r="H556" s="418">
        <v>903295</v>
      </c>
      <c r="I556" s="419">
        <v>300000</v>
      </c>
      <c r="J556" s="419">
        <v>600000</v>
      </c>
      <c r="K556" s="419">
        <v>300000</v>
      </c>
      <c r="L556" s="419">
        <v>300000</v>
      </c>
      <c r="M556" s="420">
        <v>300000</v>
      </c>
      <c r="N556" s="416">
        <v>1800000</v>
      </c>
    </row>
    <row r="557" spans="1:14" ht="12.75" customHeight="1">
      <c r="A557" s="415" t="s">
        <v>342</v>
      </c>
      <c r="B557" s="415" t="s">
        <v>123</v>
      </c>
      <c r="C557" s="415" t="s">
        <v>774</v>
      </c>
      <c r="D557" s="415" t="s">
        <v>16</v>
      </c>
      <c r="E557" s="416">
        <v>13377</v>
      </c>
      <c r="F557" s="416">
        <v>155796</v>
      </c>
      <c r="G557" s="417">
        <v>55013</v>
      </c>
      <c r="H557" s="418">
        <v>0</v>
      </c>
      <c r="I557" s="419">
        <v>0</v>
      </c>
      <c r="J557" s="419">
        <v>0</v>
      </c>
      <c r="K557" s="419">
        <v>0</v>
      </c>
      <c r="L557" s="419">
        <v>0</v>
      </c>
      <c r="M557" s="420">
        <v>0</v>
      </c>
      <c r="N557" s="416">
        <v>0</v>
      </c>
    </row>
    <row r="558" spans="1:14" ht="12.75" customHeight="1">
      <c r="A558" s="415" t="s">
        <v>342</v>
      </c>
      <c r="B558" s="415" t="s">
        <v>123</v>
      </c>
      <c r="C558" s="415" t="s">
        <v>775</v>
      </c>
      <c r="D558" s="415" t="s">
        <v>16</v>
      </c>
      <c r="E558" s="416">
        <v>31371.5</v>
      </c>
      <c r="F558" s="416">
        <v>0</v>
      </c>
      <c r="G558" s="417">
        <v>16156.2</v>
      </c>
      <c r="H558" s="418">
        <v>0</v>
      </c>
      <c r="I558" s="419">
        <v>0</v>
      </c>
      <c r="J558" s="419">
        <v>0</v>
      </c>
      <c r="K558" s="419">
        <v>0</v>
      </c>
      <c r="L558" s="419">
        <v>0</v>
      </c>
      <c r="M558" s="420">
        <v>0</v>
      </c>
      <c r="N558" s="416">
        <v>0</v>
      </c>
    </row>
    <row r="559" spans="1:14" ht="12.75" customHeight="1">
      <c r="A559" s="415" t="s">
        <v>342</v>
      </c>
      <c r="B559" s="415" t="s">
        <v>123</v>
      </c>
      <c r="C559" s="415" t="s">
        <v>777</v>
      </c>
      <c r="D559" s="415" t="s">
        <v>16</v>
      </c>
      <c r="E559" s="416">
        <v>0</v>
      </c>
      <c r="F559" s="416">
        <v>0</v>
      </c>
      <c r="G559" s="417">
        <v>0</v>
      </c>
      <c r="H559" s="418">
        <v>0</v>
      </c>
      <c r="I559" s="419">
        <v>0</v>
      </c>
      <c r="J559" s="419">
        <v>0</v>
      </c>
      <c r="K559" s="419">
        <v>0</v>
      </c>
      <c r="L559" s="419">
        <v>0</v>
      </c>
      <c r="M559" s="420">
        <v>0</v>
      </c>
      <c r="N559" s="416">
        <v>0</v>
      </c>
    </row>
    <row r="560" spans="1:14" ht="12.75" customHeight="1">
      <c r="A560" s="415" t="s">
        <v>342</v>
      </c>
      <c r="B560" s="415" t="s">
        <v>123</v>
      </c>
      <c r="C560" s="415" t="s">
        <v>778</v>
      </c>
      <c r="D560" s="415" t="s">
        <v>16</v>
      </c>
      <c r="E560" s="416">
        <v>17000</v>
      </c>
      <c r="F560" s="416">
        <v>19537.560000000001</v>
      </c>
      <c r="G560" s="417">
        <v>0</v>
      </c>
      <c r="H560" s="418">
        <v>0</v>
      </c>
      <c r="I560" s="419">
        <v>0</v>
      </c>
      <c r="J560" s="419">
        <v>0</v>
      </c>
      <c r="K560" s="419">
        <v>0</v>
      </c>
      <c r="L560" s="419">
        <v>0</v>
      </c>
      <c r="M560" s="420">
        <v>0</v>
      </c>
      <c r="N560" s="416">
        <v>0</v>
      </c>
    </row>
    <row r="561" spans="1:14" ht="12.75" customHeight="1">
      <c r="A561" s="415" t="s">
        <v>342</v>
      </c>
      <c r="B561" s="415" t="s">
        <v>123</v>
      </c>
      <c r="C561" s="415" t="s">
        <v>780</v>
      </c>
      <c r="D561" s="415" t="s">
        <v>16</v>
      </c>
      <c r="E561" s="416">
        <v>25548.34</v>
      </c>
      <c r="F561" s="416">
        <v>3694.69</v>
      </c>
      <c r="G561" s="417">
        <v>27218.02</v>
      </c>
      <c r="H561" s="418">
        <v>0</v>
      </c>
      <c r="I561" s="419">
        <v>0</v>
      </c>
      <c r="J561" s="419">
        <v>0</v>
      </c>
      <c r="K561" s="419">
        <v>0</v>
      </c>
      <c r="L561" s="419">
        <v>0</v>
      </c>
      <c r="M561" s="420">
        <v>0</v>
      </c>
      <c r="N561" s="416">
        <v>0</v>
      </c>
    </row>
    <row r="562" spans="1:14" ht="12.75" customHeight="1">
      <c r="A562" s="415" t="s">
        <v>342</v>
      </c>
      <c r="B562" s="415" t="s">
        <v>123</v>
      </c>
      <c r="C562" s="415" t="s">
        <v>785</v>
      </c>
      <c r="D562" s="415" t="s">
        <v>16</v>
      </c>
      <c r="E562" s="416">
        <v>38943.08</v>
      </c>
      <c r="F562" s="416">
        <v>2367.58</v>
      </c>
      <c r="G562" s="417">
        <v>480</v>
      </c>
      <c r="H562" s="418">
        <v>0</v>
      </c>
      <c r="I562" s="419">
        <v>0</v>
      </c>
      <c r="J562" s="419">
        <v>0</v>
      </c>
      <c r="K562" s="419">
        <v>0</v>
      </c>
      <c r="L562" s="419">
        <v>0</v>
      </c>
      <c r="M562" s="420">
        <v>0</v>
      </c>
      <c r="N562" s="416">
        <v>0</v>
      </c>
    </row>
    <row r="563" spans="1:14" ht="12.75" customHeight="1">
      <c r="A563" s="415" t="s">
        <v>342</v>
      </c>
      <c r="B563" s="415" t="s">
        <v>123</v>
      </c>
      <c r="C563" s="415" t="s">
        <v>796</v>
      </c>
      <c r="D563" s="415" t="s">
        <v>16</v>
      </c>
      <c r="E563" s="416">
        <v>62791.69</v>
      </c>
      <c r="F563" s="416">
        <v>49884.25</v>
      </c>
      <c r="G563" s="417">
        <v>85721.18</v>
      </c>
      <c r="H563" s="418">
        <v>0</v>
      </c>
      <c r="I563" s="419">
        <v>0</v>
      </c>
      <c r="J563" s="419">
        <v>0</v>
      </c>
      <c r="K563" s="419">
        <v>0</v>
      </c>
      <c r="L563" s="419">
        <v>0</v>
      </c>
      <c r="M563" s="420">
        <v>0</v>
      </c>
      <c r="N563" s="416">
        <v>0</v>
      </c>
    </row>
    <row r="564" spans="1:14" ht="12.75" customHeight="1">
      <c r="A564" s="421"/>
      <c r="B564" s="421"/>
      <c r="C564" s="421"/>
      <c r="D564" s="421" t="s">
        <v>1045</v>
      </c>
      <c r="E564" s="422">
        <v>234382.61</v>
      </c>
      <c r="F564" s="422">
        <v>361838.91</v>
      </c>
      <c r="G564" s="423">
        <v>349859.4</v>
      </c>
      <c r="H564" s="424">
        <v>903295</v>
      </c>
      <c r="I564" s="425">
        <v>300000</v>
      </c>
      <c r="J564" s="425">
        <v>600000</v>
      </c>
      <c r="K564" s="425">
        <v>300000</v>
      </c>
      <c r="L564" s="425">
        <v>300000</v>
      </c>
      <c r="M564" s="426">
        <v>300000</v>
      </c>
      <c r="N564" s="422">
        <v>1800000</v>
      </c>
    </row>
    <row r="565" spans="1:14" ht="12.75" customHeight="1">
      <c r="A565" s="415" t="s">
        <v>342</v>
      </c>
      <c r="B565" s="415" t="s">
        <v>492</v>
      </c>
      <c r="C565" s="415" t="s">
        <v>748</v>
      </c>
      <c r="D565" s="415" t="s">
        <v>491</v>
      </c>
      <c r="E565" s="416">
        <v>26345</v>
      </c>
      <c r="F565" s="416">
        <v>33885</v>
      </c>
      <c r="G565" s="417">
        <v>15000</v>
      </c>
      <c r="H565" s="418">
        <v>0</v>
      </c>
      <c r="I565" s="419">
        <v>0</v>
      </c>
      <c r="J565" s="419">
        <v>0</v>
      </c>
      <c r="K565" s="419">
        <v>0</v>
      </c>
      <c r="L565" s="419">
        <v>0</v>
      </c>
      <c r="M565" s="420">
        <v>0</v>
      </c>
      <c r="N565" s="416">
        <v>0</v>
      </c>
    </row>
    <row r="566" spans="1:14" ht="12.75" customHeight="1">
      <c r="A566" s="415" t="s">
        <v>342</v>
      </c>
      <c r="B566" s="415" t="s">
        <v>492</v>
      </c>
      <c r="C566" s="415" t="s">
        <v>31</v>
      </c>
      <c r="D566" s="415" t="s">
        <v>491</v>
      </c>
      <c r="E566" s="416">
        <v>0</v>
      </c>
      <c r="F566" s="416">
        <v>0</v>
      </c>
      <c r="G566" s="417">
        <v>0</v>
      </c>
      <c r="H566" s="418">
        <v>41287</v>
      </c>
      <c r="I566" s="419">
        <v>0</v>
      </c>
      <c r="J566" s="419">
        <v>0</v>
      </c>
      <c r="K566" s="419">
        <v>0</v>
      </c>
      <c r="L566" s="419">
        <v>0</v>
      </c>
      <c r="M566" s="420">
        <v>0</v>
      </c>
      <c r="N566" s="416">
        <v>0</v>
      </c>
    </row>
    <row r="567" spans="1:14" ht="12.75" customHeight="1">
      <c r="A567" s="415" t="s">
        <v>342</v>
      </c>
      <c r="B567" s="415" t="s">
        <v>492</v>
      </c>
      <c r="C567" s="415" t="s">
        <v>777</v>
      </c>
      <c r="D567" s="415" t="s">
        <v>491</v>
      </c>
      <c r="E567" s="416">
        <v>0</v>
      </c>
      <c r="F567" s="416">
        <v>0</v>
      </c>
      <c r="G567" s="417">
        <v>0</v>
      </c>
      <c r="H567" s="418">
        <v>0</v>
      </c>
      <c r="I567" s="419">
        <v>0</v>
      </c>
      <c r="J567" s="419">
        <v>0</v>
      </c>
      <c r="K567" s="419">
        <v>0</v>
      </c>
      <c r="L567" s="419">
        <v>0</v>
      </c>
      <c r="M567" s="420">
        <v>0</v>
      </c>
      <c r="N567" s="416">
        <v>0</v>
      </c>
    </row>
    <row r="568" spans="1:14" ht="12.75" customHeight="1">
      <c r="A568" s="415" t="s">
        <v>342</v>
      </c>
      <c r="B568" s="415" t="s">
        <v>492</v>
      </c>
      <c r="C568" s="415" t="s">
        <v>796</v>
      </c>
      <c r="D568" s="415" t="s">
        <v>491</v>
      </c>
      <c r="E568" s="416">
        <v>0</v>
      </c>
      <c r="F568" s="416">
        <v>0</v>
      </c>
      <c r="G568" s="417">
        <v>184500</v>
      </c>
      <c r="H568" s="418">
        <v>0</v>
      </c>
      <c r="I568" s="419">
        <v>0</v>
      </c>
      <c r="J568" s="419">
        <v>0</v>
      </c>
      <c r="K568" s="419">
        <v>0</v>
      </c>
      <c r="L568" s="419">
        <v>0</v>
      </c>
      <c r="M568" s="420">
        <v>0</v>
      </c>
      <c r="N568" s="416">
        <v>0</v>
      </c>
    </row>
    <row r="569" spans="1:14" ht="12.75" customHeight="1">
      <c r="A569" s="421"/>
      <c r="B569" s="421"/>
      <c r="C569" s="421"/>
      <c r="D569" s="421" t="s">
        <v>1046</v>
      </c>
      <c r="E569" s="422">
        <v>26345</v>
      </c>
      <c r="F569" s="422">
        <v>33885</v>
      </c>
      <c r="G569" s="423">
        <v>199500</v>
      </c>
      <c r="H569" s="424">
        <v>41287</v>
      </c>
      <c r="I569" s="425">
        <v>0</v>
      </c>
      <c r="J569" s="425">
        <v>0</v>
      </c>
      <c r="K569" s="425">
        <v>0</v>
      </c>
      <c r="L569" s="425">
        <v>0</v>
      </c>
      <c r="M569" s="426">
        <v>0</v>
      </c>
      <c r="N569" s="422">
        <v>0</v>
      </c>
    </row>
    <row r="570" spans="1:14" ht="12.75" customHeight="1">
      <c r="A570" s="415" t="s">
        <v>342</v>
      </c>
      <c r="B570" s="415" t="s">
        <v>64</v>
      </c>
      <c r="C570" s="415" t="s">
        <v>748</v>
      </c>
      <c r="D570" s="415" t="s">
        <v>120</v>
      </c>
      <c r="E570" s="416">
        <v>88383</v>
      </c>
      <c r="F570" s="416">
        <v>199723</v>
      </c>
      <c r="G570" s="417">
        <v>42882</v>
      </c>
      <c r="H570" s="418">
        <v>0</v>
      </c>
      <c r="I570" s="419">
        <v>0</v>
      </c>
      <c r="J570" s="419">
        <v>0</v>
      </c>
      <c r="K570" s="419">
        <v>0</v>
      </c>
      <c r="L570" s="419">
        <v>0</v>
      </c>
      <c r="M570" s="420">
        <v>0</v>
      </c>
      <c r="N570" s="416">
        <v>0</v>
      </c>
    </row>
    <row r="571" spans="1:14" ht="12.75" customHeight="1">
      <c r="A571" s="415" t="s">
        <v>342</v>
      </c>
      <c r="B571" s="415" t="s">
        <v>64</v>
      </c>
      <c r="C571" s="415" t="s">
        <v>31</v>
      </c>
      <c r="D571" s="415" t="s">
        <v>120</v>
      </c>
      <c r="E571" s="416">
        <v>0</v>
      </c>
      <c r="F571" s="416">
        <v>0</v>
      </c>
      <c r="G571" s="417">
        <v>1400</v>
      </c>
      <c r="H571" s="418">
        <v>218767</v>
      </c>
      <c r="I571" s="419">
        <v>148113</v>
      </c>
      <c r="J571" s="419">
        <v>159654</v>
      </c>
      <c r="K571" s="419">
        <v>128036</v>
      </c>
      <c r="L571" s="419">
        <v>179575</v>
      </c>
      <c r="M571" s="420">
        <v>199365</v>
      </c>
      <c r="N571" s="416">
        <v>814743</v>
      </c>
    </row>
    <row r="572" spans="1:14" ht="12.75" customHeight="1">
      <c r="A572" s="415" t="s">
        <v>342</v>
      </c>
      <c r="B572" s="415" t="s">
        <v>64</v>
      </c>
      <c r="C572" s="415" t="s">
        <v>774</v>
      </c>
      <c r="D572" s="415" t="s">
        <v>120</v>
      </c>
      <c r="E572" s="416">
        <v>0</v>
      </c>
      <c r="F572" s="416">
        <v>25845</v>
      </c>
      <c r="G572" s="417">
        <v>99117</v>
      </c>
      <c r="H572" s="418">
        <v>0</v>
      </c>
      <c r="I572" s="419">
        <v>0</v>
      </c>
      <c r="J572" s="419">
        <v>0</v>
      </c>
      <c r="K572" s="419">
        <v>0</v>
      </c>
      <c r="L572" s="419">
        <v>0</v>
      </c>
      <c r="M572" s="420">
        <v>0</v>
      </c>
      <c r="N572" s="416">
        <v>0</v>
      </c>
    </row>
    <row r="573" spans="1:14" ht="12.75" customHeight="1">
      <c r="A573" s="415" t="s">
        <v>342</v>
      </c>
      <c r="B573" s="415" t="s">
        <v>64</v>
      </c>
      <c r="C573" s="415" t="s">
        <v>780</v>
      </c>
      <c r="D573" s="415" t="s">
        <v>120</v>
      </c>
      <c r="E573" s="416">
        <v>292.88</v>
      </c>
      <c r="F573" s="416">
        <v>2079.29</v>
      </c>
      <c r="G573" s="417">
        <v>14.79</v>
      </c>
      <c r="H573" s="418">
        <v>0</v>
      </c>
      <c r="I573" s="419">
        <v>0</v>
      </c>
      <c r="J573" s="419">
        <v>0</v>
      </c>
      <c r="K573" s="419">
        <v>0</v>
      </c>
      <c r="L573" s="419">
        <v>0</v>
      </c>
      <c r="M573" s="420">
        <v>0</v>
      </c>
      <c r="N573" s="416">
        <v>0</v>
      </c>
    </row>
    <row r="574" spans="1:14" ht="12.75" customHeight="1">
      <c r="A574" s="421"/>
      <c r="B574" s="421"/>
      <c r="C574" s="421"/>
      <c r="D574" s="421" t="s">
        <v>1047</v>
      </c>
      <c r="E574" s="422">
        <v>88675.88</v>
      </c>
      <c r="F574" s="422">
        <v>227647.29</v>
      </c>
      <c r="G574" s="423">
        <v>143413.79</v>
      </c>
      <c r="H574" s="424">
        <v>218767</v>
      </c>
      <c r="I574" s="425">
        <v>148113</v>
      </c>
      <c r="J574" s="425">
        <v>159654</v>
      </c>
      <c r="K574" s="425">
        <v>128036</v>
      </c>
      <c r="L574" s="425">
        <v>179575</v>
      </c>
      <c r="M574" s="426">
        <v>199365</v>
      </c>
      <c r="N574" s="422">
        <v>814743</v>
      </c>
    </row>
    <row r="575" spans="1:14" ht="12.75" customHeight="1">
      <c r="A575" s="415" t="s">
        <v>342</v>
      </c>
      <c r="B575" s="415" t="s">
        <v>284</v>
      </c>
      <c r="C575" s="415" t="s">
        <v>748</v>
      </c>
      <c r="D575" s="415" t="s">
        <v>139</v>
      </c>
      <c r="E575" s="416">
        <v>2800</v>
      </c>
      <c r="F575" s="416">
        <v>8646</v>
      </c>
      <c r="G575" s="417">
        <v>13130</v>
      </c>
      <c r="H575" s="418">
        <v>0</v>
      </c>
      <c r="I575" s="419">
        <v>0</v>
      </c>
      <c r="J575" s="419">
        <v>0</v>
      </c>
      <c r="K575" s="419">
        <v>0</v>
      </c>
      <c r="L575" s="419">
        <v>0</v>
      </c>
      <c r="M575" s="420">
        <v>0</v>
      </c>
      <c r="N575" s="416">
        <v>0</v>
      </c>
    </row>
    <row r="576" spans="1:14" ht="12.75" customHeight="1">
      <c r="A576" s="415" t="s">
        <v>342</v>
      </c>
      <c r="B576" s="415" t="s">
        <v>284</v>
      </c>
      <c r="C576" s="415" t="s">
        <v>31</v>
      </c>
      <c r="D576" s="415" t="s">
        <v>139</v>
      </c>
      <c r="E576" s="416">
        <v>0</v>
      </c>
      <c r="F576" s="416">
        <v>0</v>
      </c>
      <c r="G576" s="417">
        <v>0</v>
      </c>
      <c r="H576" s="418">
        <v>105700</v>
      </c>
      <c r="I576" s="419">
        <v>87000</v>
      </c>
      <c r="J576" s="419">
        <v>300000</v>
      </c>
      <c r="K576" s="419">
        <v>85000</v>
      </c>
      <c r="L576" s="419">
        <v>235000</v>
      </c>
      <c r="M576" s="420">
        <v>85000</v>
      </c>
      <c r="N576" s="416">
        <v>792000</v>
      </c>
    </row>
    <row r="577" spans="1:14" ht="12.75" customHeight="1">
      <c r="A577" s="415" t="s">
        <v>342</v>
      </c>
      <c r="B577" s="415" t="s">
        <v>284</v>
      </c>
      <c r="C577" s="415" t="s">
        <v>778</v>
      </c>
      <c r="D577" s="415" t="s">
        <v>139</v>
      </c>
      <c r="E577" s="416">
        <v>0</v>
      </c>
      <c r="F577" s="416">
        <v>5.28</v>
      </c>
      <c r="G577" s="417">
        <v>0</v>
      </c>
      <c r="H577" s="418">
        <v>0</v>
      </c>
      <c r="I577" s="419">
        <v>0</v>
      </c>
      <c r="J577" s="419">
        <v>0</v>
      </c>
      <c r="K577" s="419">
        <v>0</v>
      </c>
      <c r="L577" s="419">
        <v>0</v>
      </c>
      <c r="M577" s="420">
        <v>0</v>
      </c>
      <c r="N577" s="416">
        <v>0</v>
      </c>
    </row>
    <row r="578" spans="1:14" ht="12.75" customHeight="1">
      <c r="A578" s="415" t="s">
        <v>342</v>
      </c>
      <c r="B578" s="415" t="s">
        <v>284</v>
      </c>
      <c r="C578" s="415" t="s">
        <v>780</v>
      </c>
      <c r="D578" s="415" t="s">
        <v>139</v>
      </c>
      <c r="E578" s="416">
        <v>13484.04</v>
      </c>
      <c r="F578" s="416">
        <v>16237.53</v>
      </c>
      <c r="G578" s="417">
        <v>16854.27</v>
      </c>
      <c r="H578" s="418">
        <v>0</v>
      </c>
      <c r="I578" s="419">
        <v>0</v>
      </c>
      <c r="J578" s="419">
        <v>0</v>
      </c>
      <c r="K578" s="419">
        <v>0</v>
      </c>
      <c r="L578" s="419">
        <v>0</v>
      </c>
      <c r="M578" s="420">
        <v>0</v>
      </c>
      <c r="N578" s="416">
        <v>0</v>
      </c>
    </row>
    <row r="579" spans="1:14" ht="12.75" customHeight="1">
      <c r="A579" s="415" t="s">
        <v>342</v>
      </c>
      <c r="B579" s="415" t="s">
        <v>284</v>
      </c>
      <c r="C579" s="415" t="s">
        <v>790</v>
      </c>
      <c r="D579" s="415" t="s">
        <v>139</v>
      </c>
      <c r="E579" s="416">
        <v>942</v>
      </c>
      <c r="F579" s="416">
        <v>1540.36</v>
      </c>
      <c r="G579" s="417">
        <v>0</v>
      </c>
      <c r="H579" s="418">
        <v>0</v>
      </c>
      <c r="I579" s="419">
        <v>0</v>
      </c>
      <c r="J579" s="419">
        <v>0</v>
      </c>
      <c r="K579" s="419">
        <v>0</v>
      </c>
      <c r="L579" s="419">
        <v>0</v>
      </c>
      <c r="M579" s="420">
        <v>0</v>
      </c>
      <c r="N579" s="416">
        <v>0</v>
      </c>
    </row>
    <row r="580" spans="1:14" ht="12.75" customHeight="1">
      <c r="A580" s="415" t="s">
        <v>342</v>
      </c>
      <c r="B580" s="415" t="s">
        <v>284</v>
      </c>
      <c r="C580" s="415" t="s">
        <v>796</v>
      </c>
      <c r="D580" s="415" t="s">
        <v>139</v>
      </c>
      <c r="E580" s="416">
        <v>55788.62</v>
      </c>
      <c r="F580" s="416">
        <v>84262.14</v>
      </c>
      <c r="G580" s="417">
        <v>113902.75</v>
      </c>
      <c r="H580" s="418">
        <v>0</v>
      </c>
      <c r="I580" s="419">
        <v>0</v>
      </c>
      <c r="J580" s="419">
        <v>0</v>
      </c>
      <c r="K580" s="419">
        <v>0</v>
      </c>
      <c r="L580" s="419">
        <v>0</v>
      </c>
      <c r="M580" s="420">
        <v>0</v>
      </c>
      <c r="N580" s="416">
        <v>0</v>
      </c>
    </row>
    <row r="581" spans="1:14" ht="12.75" customHeight="1">
      <c r="A581" s="421"/>
      <c r="B581" s="421"/>
      <c r="C581" s="421"/>
      <c r="D581" s="421" t="s">
        <v>1048</v>
      </c>
      <c r="E581" s="422">
        <v>73014.66</v>
      </c>
      <c r="F581" s="422">
        <v>110691.31</v>
      </c>
      <c r="G581" s="423">
        <v>143887.01999999999</v>
      </c>
      <c r="H581" s="424">
        <v>105700</v>
      </c>
      <c r="I581" s="425">
        <v>87000</v>
      </c>
      <c r="J581" s="425">
        <v>300000</v>
      </c>
      <c r="K581" s="425">
        <v>85000</v>
      </c>
      <c r="L581" s="425">
        <v>235000</v>
      </c>
      <c r="M581" s="426">
        <v>85000</v>
      </c>
      <c r="N581" s="422">
        <v>792000</v>
      </c>
    </row>
    <row r="582" spans="1:14" ht="12.75" customHeight="1">
      <c r="A582" s="421" t="s">
        <v>1050</v>
      </c>
      <c r="B582" s="421"/>
      <c r="C582" s="421"/>
      <c r="D582" s="421"/>
      <c r="E582" s="422">
        <v>2117858.1800000002</v>
      </c>
      <c r="F582" s="422">
        <v>3099432.08</v>
      </c>
      <c r="G582" s="423">
        <v>3074299.86</v>
      </c>
      <c r="H582" s="424">
        <v>6002248</v>
      </c>
      <c r="I582" s="425">
        <v>4577113</v>
      </c>
      <c r="J582" s="425">
        <v>4736654</v>
      </c>
      <c r="K582" s="425">
        <v>6316536</v>
      </c>
      <c r="L582" s="425">
        <v>4428075</v>
      </c>
      <c r="M582" s="426">
        <v>5110765</v>
      </c>
      <c r="N582" s="422">
        <v>25169143</v>
      </c>
    </row>
    <row r="583" spans="1:14" ht="12.75" customHeight="1">
      <c r="A583" s="421" t="s">
        <v>726</v>
      </c>
      <c r="B583" s="421"/>
      <c r="C583" s="421"/>
      <c r="D583" s="421"/>
      <c r="E583" s="422">
        <v>12243906.67</v>
      </c>
      <c r="F583" s="422">
        <v>8810085.5299999993</v>
      </c>
      <c r="G583" s="423">
        <v>7381854.5800000001</v>
      </c>
      <c r="H583" s="424">
        <v>23765910</v>
      </c>
      <c r="I583" s="425">
        <v>8335447</v>
      </c>
      <c r="J583" s="425">
        <v>9814988</v>
      </c>
      <c r="K583" s="425">
        <v>22784870</v>
      </c>
      <c r="L583" s="425">
        <v>8596409</v>
      </c>
      <c r="M583" s="426">
        <v>7489099</v>
      </c>
      <c r="N583" s="422">
        <v>57020813</v>
      </c>
    </row>
  </sheetData>
  <pageMargins left="0.5" right="0.5" top="0.75" bottom="1.25" header="0.5" footer="0.5"/>
  <pageSetup paperSize="5" orientation="landscape" r:id="rId1"/>
  <headerFooter>
    <oddHeader>&amp;CFUND 00100
MAJOR MAINTENANCE</oddHeader>
    <oddFooter>&amp;C&amp;N&amp;R
&amp;8
&amp;F&amp;D&amp;D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266"/>
  <sheetViews>
    <sheetView topLeftCell="A222" workbookViewId="0">
      <selection activeCell="F15" sqref="F15"/>
    </sheetView>
  </sheetViews>
  <sheetFormatPr defaultColWidth="9.109375" defaultRowHeight="13.8"/>
  <cols>
    <col min="1" max="1" width="24" style="430" bestFit="1" customWidth="1"/>
    <col min="2" max="2" width="10.44140625" style="430" bestFit="1" customWidth="1"/>
    <col min="3" max="3" width="7.33203125" style="430" bestFit="1" customWidth="1"/>
    <col min="4" max="4" width="30.109375" style="430" bestFit="1" customWidth="1"/>
    <col min="5" max="5" width="11" style="430" bestFit="1" customWidth="1"/>
    <col min="6" max="7" width="10.44140625" style="446" bestFit="1" customWidth="1"/>
    <col min="8" max="8" width="11" style="446" bestFit="1" customWidth="1"/>
    <col min="9" max="9" width="10.44140625" style="446" bestFit="1" customWidth="1"/>
    <col min="10" max="10" width="9.88671875" style="446" bestFit="1" customWidth="1"/>
    <col min="11" max="11" width="11.6640625" style="430" bestFit="1" customWidth="1"/>
    <col min="12" max="12" width="10.109375" style="430" bestFit="1" customWidth="1"/>
    <col min="13" max="16384" width="9.109375" style="430"/>
  </cols>
  <sheetData>
    <row r="1" spans="1:12" ht="41.4">
      <c r="A1" s="428" t="s">
        <v>198</v>
      </c>
      <c r="B1" s="428" t="s">
        <v>118</v>
      </c>
      <c r="C1" s="428" t="s">
        <v>90</v>
      </c>
      <c r="D1" s="428" t="s">
        <v>97</v>
      </c>
      <c r="E1" s="428" t="s">
        <v>736</v>
      </c>
      <c r="F1" s="429" t="s">
        <v>720</v>
      </c>
      <c r="G1" s="429" t="s">
        <v>721</v>
      </c>
      <c r="H1" s="429" t="s">
        <v>722</v>
      </c>
      <c r="I1" s="429" t="s">
        <v>723</v>
      </c>
      <c r="J1" s="429" t="s">
        <v>724</v>
      </c>
      <c r="K1" s="428" t="s">
        <v>737</v>
      </c>
    </row>
    <row r="2" spans="1:12" ht="12.75" customHeight="1">
      <c r="A2" s="431" t="s">
        <v>211</v>
      </c>
      <c r="B2" s="431" t="s">
        <v>6</v>
      </c>
      <c r="C2" s="431" t="s">
        <v>31</v>
      </c>
      <c r="D2" s="431" t="s">
        <v>117</v>
      </c>
      <c r="E2" s="432">
        <v>150899</v>
      </c>
      <c r="F2" s="433">
        <v>220000</v>
      </c>
      <c r="G2" s="433">
        <v>150000</v>
      </c>
      <c r="H2" s="433">
        <v>150000</v>
      </c>
      <c r="I2" s="433">
        <v>150000</v>
      </c>
      <c r="J2" s="434">
        <v>150000</v>
      </c>
      <c r="K2" s="435">
        <f>SUM(F2:J2)</f>
        <v>820000</v>
      </c>
      <c r="L2" s="448">
        <f>J2+I2+H2+G2+F2</f>
        <v>820000</v>
      </c>
    </row>
    <row r="3" spans="1:12" ht="12.75" customHeight="1">
      <c r="A3" s="431" t="s">
        <v>211</v>
      </c>
      <c r="B3" s="431" t="s">
        <v>535</v>
      </c>
      <c r="C3" s="431" t="s">
        <v>31</v>
      </c>
      <c r="D3" s="431" t="s">
        <v>117</v>
      </c>
      <c r="E3" s="432">
        <v>0</v>
      </c>
      <c r="F3" s="433">
        <v>0</v>
      </c>
      <c r="G3" s="433">
        <v>0</v>
      </c>
      <c r="H3" s="433">
        <v>0</v>
      </c>
      <c r="I3" s="433">
        <v>0</v>
      </c>
      <c r="J3" s="434">
        <v>0</v>
      </c>
      <c r="K3" s="435">
        <v>0</v>
      </c>
      <c r="L3" s="448">
        <f t="shared" ref="L3:L67" si="0">J3+I3+H3+G3+F3</f>
        <v>0</v>
      </c>
    </row>
    <row r="4" spans="1:12" ht="12.75" customHeight="1">
      <c r="A4" s="431" t="s">
        <v>211</v>
      </c>
      <c r="B4" s="431" t="s">
        <v>535</v>
      </c>
      <c r="C4" s="431" t="s">
        <v>31</v>
      </c>
      <c r="D4" s="431" t="s">
        <v>117</v>
      </c>
      <c r="E4" s="432">
        <v>0</v>
      </c>
      <c r="F4" s="433">
        <v>20000</v>
      </c>
      <c r="G4" s="433">
        <v>0</v>
      </c>
      <c r="H4" s="433">
        <v>0</v>
      </c>
      <c r="I4" s="433">
        <v>0</v>
      </c>
      <c r="J4" s="434">
        <v>0</v>
      </c>
      <c r="K4" s="435">
        <v>20000</v>
      </c>
      <c r="L4" s="448">
        <f t="shared" ref="L4" si="1">J4+I4+H4+G4+F4</f>
        <v>20000</v>
      </c>
    </row>
    <row r="5" spans="1:12" ht="12.75" customHeight="1">
      <c r="A5" s="436"/>
      <c r="B5" s="436"/>
      <c r="C5" s="436"/>
      <c r="D5" s="436" t="s">
        <v>835</v>
      </c>
      <c r="E5" s="437">
        <v>150899</v>
      </c>
      <c r="F5" s="438">
        <v>240000</v>
      </c>
      <c r="G5" s="438">
        <v>150000</v>
      </c>
      <c r="H5" s="438">
        <v>150000</v>
      </c>
      <c r="I5" s="438">
        <v>150000</v>
      </c>
      <c r="J5" s="439">
        <v>150000</v>
      </c>
      <c r="K5" s="440">
        <v>840000</v>
      </c>
      <c r="L5" s="448">
        <f t="shared" si="0"/>
        <v>840000</v>
      </c>
    </row>
    <row r="6" spans="1:12" ht="12.75" customHeight="1">
      <c r="A6" s="431" t="s">
        <v>211</v>
      </c>
      <c r="B6" s="431" t="s">
        <v>94</v>
      </c>
      <c r="C6" s="431" t="s">
        <v>31</v>
      </c>
      <c r="D6" s="431" t="s">
        <v>47</v>
      </c>
      <c r="E6" s="432">
        <v>59936</v>
      </c>
      <c r="F6" s="433">
        <v>100000</v>
      </c>
      <c r="G6" s="433">
        <v>50000</v>
      </c>
      <c r="H6" s="433">
        <v>50000</v>
      </c>
      <c r="I6" s="433">
        <v>50000</v>
      </c>
      <c r="J6" s="434">
        <v>50000</v>
      </c>
      <c r="K6" s="435">
        <v>300000</v>
      </c>
      <c r="L6" s="448">
        <f t="shared" si="0"/>
        <v>300000</v>
      </c>
    </row>
    <row r="7" spans="1:12" ht="12.75" customHeight="1">
      <c r="A7" s="436"/>
      <c r="B7" s="436"/>
      <c r="C7" s="436"/>
      <c r="D7" s="436" t="s">
        <v>836</v>
      </c>
      <c r="E7" s="437">
        <v>59936</v>
      </c>
      <c r="F7" s="438">
        <v>100000</v>
      </c>
      <c r="G7" s="438">
        <v>50000</v>
      </c>
      <c r="H7" s="438">
        <v>50000</v>
      </c>
      <c r="I7" s="438">
        <v>50000</v>
      </c>
      <c r="J7" s="439">
        <v>50000</v>
      </c>
      <c r="K7" s="440">
        <v>300000</v>
      </c>
      <c r="L7" s="448">
        <f t="shared" si="0"/>
        <v>300000</v>
      </c>
    </row>
    <row r="8" spans="1:12" ht="12.75" customHeight="1">
      <c r="A8" s="431" t="s">
        <v>211</v>
      </c>
      <c r="B8" s="431" t="s">
        <v>232</v>
      </c>
      <c r="C8" s="431" t="s">
        <v>31</v>
      </c>
      <c r="D8" s="431" t="s">
        <v>231</v>
      </c>
      <c r="E8" s="432">
        <v>10000</v>
      </c>
      <c r="F8" s="433">
        <v>10000</v>
      </c>
      <c r="G8" s="433">
        <v>10000</v>
      </c>
      <c r="H8" s="433">
        <v>10000</v>
      </c>
      <c r="I8" s="433">
        <v>10000</v>
      </c>
      <c r="J8" s="434">
        <v>10000</v>
      </c>
      <c r="K8" s="435">
        <v>50000</v>
      </c>
      <c r="L8" s="448">
        <f t="shared" si="0"/>
        <v>50000</v>
      </c>
    </row>
    <row r="9" spans="1:12" ht="12.75" customHeight="1">
      <c r="A9" s="431" t="s">
        <v>211</v>
      </c>
      <c r="B9" s="431" t="s">
        <v>233</v>
      </c>
      <c r="C9" s="431" t="s">
        <v>31</v>
      </c>
      <c r="D9" s="431" t="s">
        <v>231</v>
      </c>
      <c r="E9" s="432">
        <v>50000</v>
      </c>
      <c r="F9" s="433">
        <v>50000</v>
      </c>
      <c r="G9" s="433">
        <v>50000</v>
      </c>
      <c r="H9" s="433">
        <v>50000</v>
      </c>
      <c r="I9" s="433">
        <v>50000</v>
      </c>
      <c r="J9" s="434">
        <v>50000</v>
      </c>
      <c r="K9" s="435">
        <v>250000</v>
      </c>
      <c r="L9" s="448">
        <f t="shared" si="0"/>
        <v>250000</v>
      </c>
    </row>
    <row r="10" spans="1:12" ht="12.75" customHeight="1">
      <c r="A10" s="436"/>
      <c r="B10" s="436"/>
      <c r="C10" s="436"/>
      <c r="D10" s="436" t="s">
        <v>837</v>
      </c>
      <c r="E10" s="437">
        <v>60000</v>
      </c>
      <c r="F10" s="438">
        <v>60000</v>
      </c>
      <c r="G10" s="438">
        <v>60000</v>
      </c>
      <c r="H10" s="438">
        <v>60000</v>
      </c>
      <c r="I10" s="438">
        <v>60000</v>
      </c>
      <c r="J10" s="439">
        <v>60000</v>
      </c>
      <c r="K10" s="440">
        <v>300000</v>
      </c>
      <c r="L10" s="448">
        <f t="shared" si="0"/>
        <v>300000</v>
      </c>
    </row>
    <row r="11" spans="1:12" ht="12.75" customHeight="1">
      <c r="A11" s="431" t="s">
        <v>211</v>
      </c>
      <c r="B11" s="431" t="s">
        <v>238</v>
      </c>
      <c r="C11" s="431" t="s">
        <v>31</v>
      </c>
      <c r="D11" s="431" t="s">
        <v>185</v>
      </c>
      <c r="E11" s="432">
        <v>0</v>
      </c>
      <c r="F11" s="433">
        <v>0</v>
      </c>
      <c r="G11" s="433">
        <v>300000</v>
      </c>
      <c r="H11" s="433">
        <v>50000</v>
      </c>
      <c r="I11" s="433">
        <v>0</v>
      </c>
      <c r="J11" s="434">
        <v>0</v>
      </c>
      <c r="K11" s="435">
        <v>350000</v>
      </c>
      <c r="L11" s="448">
        <f t="shared" si="0"/>
        <v>350000</v>
      </c>
    </row>
    <row r="12" spans="1:12" ht="12.75" customHeight="1">
      <c r="A12" s="436"/>
      <c r="B12" s="436"/>
      <c r="C12" s="436"/>
      <c r="D12" s="436" t="s">
        <v>838</v>
      </c>
      <c r="E12" s="437">
        <v>0</v>
      </c>
      <c r="F12" s="438">
        <v>0</v>
      </c>
      <c r="G12" s="438">
        <v>300000</v>
      </c>
      <c r="H12" s="438">
        <v>50000</v>
      </c>
      <c r="I12" s="438">
        <v>0</v>
      </c>
      <c r="J12" s="439">
        <v>0</v>
      </c>
      <c r="K12" s="440">
        <v>350000</v>
      </c>
      <c r="L12" s="448">
        <f t="shared" si="0"/>
        <v>350000</v>
      </c>
    </row>
    <row r="13" spans="1:12" ht="12.75" customHeight="1">
      <c r="A13" s="431" t="s">
        <v>211</v>
      </c>
      <c r="B13" s="431" t="s">
        <v>254</v>
      </c>
      <c r="C13" s="431" t="s">
        <v>31</v>
      </c>
      <c r="D13" s="431" t="s">
        <v>253</v>
      </c>
      <c r="E13" s="432">
        <v>0</v>
      </c>
      <c r="F13" s="433">
        <v>0</v>
      </c>
      <c r="G13" s="433">
        <v>0</v>
      </c>
      <c r="H13" s="433">
        <v>12000000</v>
      </c>
      <c r="I13" s="433">
        <v>0</v>
      </c>
      <c r="J13" s="434">
        <v>0</v>
      </c>
      <c r="K13" s="435">
        <v>12000000</v>
      </c>
      <c r="L13" s="448">
        <f t="shared" si="0"/>
        <v>12000000</v>
      </c>
    </row>
    <row r="14" spans="1:12" ht="12.75" customHeight="1">
      <c r="A14" s="436"/>
      <c r="B14" s="436"/>
      <c r="C14" s="436"/>
      <c r="D14" s="436" t="s">
        <v>840</v>
      </c>
      <c r="E14" s="437">
        <v>0</v>
      </c>
      <c r="F14" s="438">
        <v>0</v>
      </c>
      <c r="G14" s="438">
        <v>0</v>
      </c>
      <c r="H14" s="438">
        <v>12000000</v>
      </c>
      <c r="I14" s="438">
        <v>0</v>
      </c>
      <c r="J14" s="439">
        <v>0</v>
      </c>
      <c r="K14" s="440">
        <v>12000000</v>
      </c>
      <c r="L14" s="448">
        <f t="shared" si="0"/>
        <v>12000000</v>
      </c>
    </row>
    <row r="15" spans="1:12" ht="12.75" customHeight="1">
      <c r="A15" s="431" t="s">
        <v>211</v>
      </c>
      <c r="B15" s="431" t="s">
        <v>281</v>
      </c>
      <c r="C15" s="431" t="s">
        <v>31</v>
      </c>
      <c r="D15" s="431" t="s">
        <v>280</v>
      </c>
      <c r="E15" s="432">
        <v>0</v>
      </c>
      <c r="F15" s="433">
        <v>40000</v>
      </c>
      <c r="G15" s="433">
        <v>40000</v>
      </c>
      <c r="H15" s="433">
        <v>40000</v>
      </c>
      <c r="I15" s="433">
        <v>40000</v>
      </c>
      <c r="J15" s="434">
        <v>0</v>
      </c>
      <c r="K15" s="435">
        <v>160000</v>
      </c>
      <c r="L15" s="448">
        <f t="shared" si="0"/>
        <v>160000</v>
      </c>
    </row>
    <row r="16" spans="1:12" ht="12.75" customHeight="1">
      <c r="A16" s="436"/>
      <c r="B16" s="436"/>
      <c r="C16" s="436"/>
      <c r="D16" s="436" t="s">
        <v>841</v>
      </c>
      <c r="E16" s="437">
        <v>0</v>
      </c>
      <c r="F16" s="438">
        <v>40000</v>
      </c>
      <c r="G16" s="438">
        <v>40000</v>
      </c>
      <c r="H16" s="438">
        <v>40000</v>
      </c>
      <c r="I16" s="438">
        <v>40000</v>
      </c>
      <c r="J16" s="439">
        <v>0</v>
      </c>
      <c r="K16" s="440">
        <v>160000</v>
      </c>
      <c r="L16" s="448">
        <f t="shared" si="0"/>
        <v>160000</v>
      </c>
    </row>
    <row r="17" spans="1:12" ht="12.75" customHeight="1">
      <c r="A17" s="431" t="s">
        <v>211</v>
      </c>
      <c r="B17" s="431" t="s">
        <v>102</v>
      </c>
      <c r="C17" s="431" t="s">
        <v>31</v>
      </c>
      <c r="D17" s="431" t="s">
        <v>138</v>
      </c>
      <c r="E17" s="432">
        <v>4201428</v>
      </c>
      <c r="F17" s="433">
        <v>1750000</v>
      </c>
      <c r="G17" s="433">
        <v>2750000</v>
      </c>
      <c r="H17" s="433">
        <v>1800000</v>
      </c>
      <c r="I17" s="433">
        <v>2400000</v>
      </c>
      <c r="J17" s="434">
        <v>500000</v>
      </c>
      <c r="K17" s="435">
        <v>9200000</v>
      </c>
      <c r="L17" s="448">
        <f t="shared" si="0"/>
        <v>9200000</v>
      </c>
    </row>
    <row r="18" spans="1:12" ht="12.75" customHeight="1">
      <c r="A18" s="436"/>
      <c r="B18" s="436"/>
      <c r="C18" s="436"/>
      <c r="D18" s="436" t="s">
        <v>842</v>
      </c>
      <c r="E18" s="437">
        <v>4201428</v>
      </c>
      <c r="F18" s="438">
        <v>1750000</v>
      </c>
      <c r="G18" s="438">
        <v>2750000</v>
      </c>
      <c r="H18" s="438">
        <v>1800000</v>
      </c>
      <c r="I18" s="438">
        <v>2400000</v>
      </c>
      <c r="J18" s="439">
        <v>500000</v>
      </c>
      <c r="K18" s="440">
        <v>9200000</v>
      </c>
      <c r="L18" s="448">
        <f t="shared" si="0"/>
        <v>9200000</v>
      </c>
    </row>
    <row r="19" spans="1:12" ht="12.75" customHeight="1">
      <c r="A19" s="436" t="s">
        <v>843</v>
      </c>
      <c r="B19" s="436"/>
      <c r="C19" s="436"/>
      <c r="D19" s="436"/>
      <c r="E19" s="437">
        <f t="shared" ref="E19:J19" si="2">E18+E16+E14+E12+E10+E7+E5</f>
        <v>4472263</v>
      </c>
      <c r="F19" s="437">
        <f t="shared" si="2"/>
        <v>2190000</v>
      </c>
      <c r="G19" s="437">
        <f t="shared" si="2"/>
        <v>3350000</v>
      </c>
      <c r="H19" s="437">
        <f t="shared" si="2"/>
        <v>14150000</v>
      </c>
      <c r="I19" s="437">
        <f t="shared" si="2"/>
        <v>2700000</v>
      </c>
      <c r="J19" s="437">
        <f t="shared" si="2"/>
        <v>760000</v>
      </c>
      <c r="K19" s="437">
        <f>K18+K16+K14+K12+K10+K7+K5</f>
        <v>23150000</v>
      </c>
      <c r="L19" s="437">
        <f>L18+L16+L14+L12+L10+L7+L5</f>
        <v>23150000</v>
      </c>
    </row>
    <row r="20" spans="1:12" ht="12.75" customHeight="1">
      <c r="A20" s="436"/>
      <c r="B20" s="436"/>
      <c r="C20" s="436"/>
      <c r="D20" s="436"/>
      <c r="E20" s="437"/>
      <c r="F20" s="438"/>
      <c r="G20" s="438"/>
      <c r="H20" s="438"/>
      <c r="I20" s="438"/>
      <c r="J20" s="439"/>
      <c r="K20" s="440"/>
      <c r="L20" s="448">
        <f t="shared" si="0"/>
        <v>0</v>
      </c>
    </row>
    <row r="21" spans="1:12" ht="12.75" customHeight="1">
      <c r="A21" s="431" t="s">
        <v>216</v>
      </c>
      <c r="B21" s="431" t="s">
        <v>46</v>
      </c>
      <c r="C21" s="431" t="s">
        <v>31</v>
      </c>
      <c r="D21" s="431" t="s">
        <v>22</v>
      </c>
      <c r="E21" s="432">
        <v>90363</v>
      </c>
      <c r="F21" s="433">
        <v>58334</v>
      </c>
      <c r="G21" s="433">
        <v>58334</v>
      </c>
      <c r="H21" s="433">
        <v>58334</v>
      </c>
      <c r="I21" s="433">
        <v>58334</v>
      </c>
      <c r="J21" s="434">
        <v>58334</v>
      </c>
      <c r="K21" s="435">
        <v>291670</v>
      </c>
      <c r="L21" s="448">
        <f t="shared" si="0"/>
        <v>291670</v>
      </c>
    </row>
    <row r="22" spans="1:12" ht="12.75" customHeight="1">
      <c r="A22" s="431" t="s">
        <v>216</v>
      </c>
      <c r="B22" s="431" t="s">
        <v>119</v>
      </c>
      <c r="C22" s="431" t="s">
        <v>31</v>
      </c>
      <c r="D22" s="431" t="s">
        <v>22</v>
      </c>
      <c r="E22" s="432">
        <v>123250</v>
      </c>
      <c r="F22" s="433">
        <v>58333</v>
      </c>
      <c r="G22" s="433">
        <v>58333</v>
      </c>
      <c r="H22" s="433">
        <v>58333</v>
      </c>
      <c r="I22" s="433">
        <v>58333</v>
      </c>
      <c r="J22" s="434">
        <v>58333</v>
      </c>
      <c r="K22" s="435">
        <v>291665</v>
      </c>
      <c r="L22" s="448">
        <f t="shared" si="0"/>
        <v>291665</v>
      </c>
    </row>
    <row r="23" spans="1:12" ht="12.75" customHeight="1">
      <c r="A23" s="431" t="s">
        <v>216</v>
      </c>
      <c r="B23" s="431" t="s">
        <v>89</v>
      </c>
      <c r="C23" s="431" t="s">
        <v>31</v>
      </c>
      <c r="D23" s="431" t="s">
        <v>22</v>
      </c>
      <c r="E23" s="432">
        <v>93169</v>
      </c>
      <c r="F23" s="433">
        <v>58333</v>
      </c>
      <c r="G23" s="433">
        <v>58333</v>
      </c>
      <c r="H23" s="433">
        <v>58333</v>
      </c>
      <c r="I23" s="433">
        <v>58333</v>
      </c>
      <c r="J23" s="434">
        <v>58333</v>
      </c>
      <c r="K23" s="435">
        <v>291665</v>
      </c>
      <c r="L23" s="448">
        <f t="shared" si="0"/>
        <v>291665</v>
      </c>
    </row>
    <row r="24" spans="1:12" ht="12.75" customHeight="1">
      <c r="A24" s="436"/>
      <c r="B24" s="436"/>
      <c r="C24" s="436"/>
      <c r="D24" s="436" t="s">
        <v>844</v>
      </c>
      <c r="E24" s="437">
        <v>306782</v>
      </c>
      <c r="F24" s="438">
        <v>175000</v>
      </c>
      <c r="G24" s="438">
        <v>175000</v>
      </c>
      <c r="H24" s="438">
        <v>175000</v>
      </c>
      <c r="I24" s="438">
        <v>175000</v>
      </c>
      <c r="J24" s="439">
        <v>175000</v>
      </c>
      <c r="K24" s="440">
        <v>875000</v>
      </c>
      <c r="L24" s="448">
        <f t="shared" si="0"/>
        <v>875000</v>
      </c>
    </row>
    <row r="25" spans="1:12" ht="12.75" customHeight="1">
      <c r="A25" s="436" t="s">
        <v>845</v>
      </c>
      <c r="B25" s="436"/>
      <c r="C25" s="436"/>
      <c r="D25" s="436"/>
      <c r="E25" s="437">
        <v>306782</v>
      </c>
      <c r="F25" s="438">
        <v>175000</v>
      </c>
      <c r="G25" s="438">
        <v>175000</v>
      </c>
      <c r="H25" s="438">
        <v>175000</v>
      </c>
      <c r="I25" s="438">
        <v>175000</v>
      </c>
      <c r="J25" s="439">
        <v>175000</v>
      </c>
      <c r="K25" s="440">
        <v>875000</v>
      </c>
      <c r="L25" s="448">
        <f t="shared" si="0"/>
        <v>875000</v>
      </c>
    </row>
    <row r="26" spans="1:12" ht="12.75" customHeight="1">
      <c r="A26" s="436"/>
      <c r="B26" s="436"/>
      <c r="C26" s="436"/>
      <c r="D26" s="436"/>
      <c r="E26" s="437"/>
      <c r="F26" s="438"/>
      <c r="G26" s="438"/>
      <c r="H26" s="438"/>
      <c r="I26" s="438"/>
      <c r="J26" s="439"/>
      <c r="K26" s="440"/>
      <c r="L26" s="448">
        <f t="shared" si="0"/>
        <v>0</v>
      </c>
    </row>
    <row r="27" spans="1:12" ht="12.75" customHeight="1">
      <c r="A27" s="431" t="s">
        <v>230</v>
      </c>
      <c r="B27" s="431" t="s">
        <v>18</v>
      </c>
      <c r="C27" s="431" t="s">
        <v>31</v>
      </c>
      <c r="D27" s="431" t="s">
        <v>21</v>
      </c>
      <c r="E27" s="432">
        <v>25000</v>
      </c>
      <c r="F27" s="433">
        <v>25000</v>
      </c>
      <c r="G27" s="433">
        <v>25000</v>
      </c>
      <c r="H27" s="433">
        <v>25000</v>
      </c>
      <c r="I27" s="433">
        <v>25000</v>
      </c>
      <c r="J27" s="434">
        <v>25000</v>
      </c>
      <c r="K27" s="435">
        <v>125000</v>
      </c>
      <c r="L27" s="448">
        <f t="shared" si="0"/>
        <v>125000</v>
      </c>
    </row>
    <row r="28" spans="1:12" ht="12.75" customHeight="1">
      <c r="A28" s="436"/>
      <c r="B28" s="436"/>
      <c r="C28" s="436"/>
      <c r="D28" s="436" t="s">
        <v>846</v>
      </c>
      <c r="E28" s="437">
        <v>25000</v>
      </c>
      <c r="F28" s="438">
        <v>25000</v>
      </c>
      <c r="G28" s="438">
        <v>25000</v>
      </c>
      <c r="H28" s="438">
        <v>25000</v>
      </c>
      <c r="I28" s="438">
        <v>25000</v>
      </c>
      <c r="J28" s="439">
        <v>25000</v>
      </c>
      <c r="K28" s="440">
        <v>125000</v>
      </c>
      <c r="L28" s="448">
        <f t="shared" si="0"/>
        <v>125000</v>
      </c>
    </row>
    <row r="29" spans="1:12" ht="12.75" customHeight="1">
      <c r="A29" s="431" t="s">
        <v>230</v>
      </c>
      <c r="B29" s="431" t="s">
        <v>19</v>
      </c>
      <c r="C29" s="431" t="s">
        <v>31</v>
      </c>
      <c r="D29" s="431" t="s">
        <v>5</v>
      </c>
      <c r="E29" s="432">
        <v>25000</v>
      </c>
      <c r="F29" s="433">
        <v>35000</v>
      </c>
      <c r="G29" s="433">
        <v>35000</v>
      </c>
      <c r="H29" s="433">
        <v>35000</v>
      </c>
      <c r="I29" s="433">
        <v>35000</v>
      </c>
      <c r="J29" s="434">
        <v>35000</v>
      </c>
      <c r="K29" s="435">
        <v>175000</v>
      </c>
      <c r="L29" s="448">
        <f t="shared" si="0"/>
        <v>175000</v>
      </c>
    </row>
    <row r="30" spans="1:12" ht="12.75" customHeight="1">
      <c r="A30" s="431" t="s">
        <v>230</v>
      </c>
      <c r="B30" s="431" t="s">
        <v>539</v>
      </c>
      <c r="C30" s="431" t="s">
        <v>31</v>
      </c>
      <c r="D30" s="431" t="s">
        <v>5</v>
      </c>
      <c r="E30" s="432">
        <v>0</v>
      </c>
      <c r="F30" s="433">
        <v>0</v>
      </c>
      <c r="G30" s="433">
        <v>0</v>
      </c>
      <c r="H30" s="433">
        <v>0</v>
      </c>
      <c r="I30" s="433">
        <v>0</v>
      </c>
      <c r="J30" s="434">
        <v>0</v>
      </c>
      <c r="K30" s="435">
        <v>0</v>
      </c>
      <c r="L30" s="448">
        <f t="shared" si="0"/>
        <v>0</v>
      </c>
    </row>
    <row r="31" spans="1:12" ht="12.75" customHeight="1">
      <c r="A31" s="436"/>
      <c r="B31" s="436"/>
      <c r="C31" s="436"/>
      <c r="D31" s="436" t="s">
        <v>847</v>
      </c>
      <c r="E31" s="437">
        <v>25000</v>
      </c>
      <c r="F31" s="438">
        <v>35000</v>
      </c>
      <c r="G31" s="438">
        <v>35000</v>
      </c>
      <c r="H31" s="438">
        <v>35000</v>
      </c>
      <c r="I31" s="438">
        <v>35000</v>
      </c>
      <c r="J31" s="439">
        <v>35000</v>
      </c>
      <c r="K31" s="440">
        <v>175000</v>
      </c>
      <c r="L31" s="448">
        <f t="shared" si="0"/>
        <v>175000</v>
      </c>
    </row>
    <row r="32" spans="1:12" ht="12.75" customHeight="1">
      <c r="A32" s="431" t="s">
        <v>230</v>
      </c>
      <c r="B32" s="431" t="s">
        <v>35</v>
      </c>
      <c r="C32" s="431" t="s">
        <v>31</v>
      </c>
      <c r="D32" s="431" t="s">
        <v>38</v>
      </c>
      <c r="E32" s="432">
        <v>190000</v>
      </c>
      <c r="F32" s="433">
        <v>190000</v>
      </c>
      <c r="G32" s="433">
        <v>190000</v>
      </c>
      <c r="H32" s="433">
        <v>190000</v>
      </c>
      <c r="I32" s="433">
        <v>190000</v>
      </c>
      <c r="J32" s="434">
        <v>190000</v>
      </c>
      <c r="K32" s="435">
        <v>950000</v>
      </c>
      <c r="L32" s="448">
        <f t="shared" si="0"/>
        <v>950000</v>
      </c>
    </row>
    <row r="33" spans="1:12" ht="12.75" customHeight="1">
      <c r="A33" s="431" t="s">
        <v>230</v>
      </c>
      <c r="B33" s="431" t="s">
        <v>540</v>
      </c>
      <c r="C33" s="431" t="s">
        <v>31</v>
      </c>
      <c r="D33" s="431" t="s">
        <v>38</v>
      </c>
      <c r="E33" s="432">
        <v>0</v>
      </c>
      <c r="F33" s="433">
        <v>0</v>
      </c>
      <c r="G33" s="433">
        <v>0</v>
      </c>
      <c r="H33" s="433">
        <v>0</v>
      </c>
      <c r="I33" s="433">
        <v>0</v>
      </c>
      <c r="J33" s="434">
        <v>0</v>
      </c>
      <c r="K33" s="435">
        <v>0</v>
      </c>
      <c r="L33" s="448">
        <f t="shared" si="0"/>
        <v>0</v>
      </c>
    </row>
    <row r="34" spans="1:12" ht="12.75" customHeight="1">
      <c r="A34" s="436"/>
      <c r="B34" s="436"/>
      <c r="C34" s="436"/>
      <c r="D34" s="436" t="s">
        <v>848</v>
      </c>
      <c r="E34" s="437">
        <v>190000</v>
      </c>
      <c r="F34" s="438">
        <v>190000</v>
      </c>
      <c r="G34" s="438">
        <v>190000</v>
      </c>
      <c r="H34" s="438">
        <v>190000</v>
      </c>
      <c r="I34" s="438">
        <v>190000</v>
      </c>
      <c r="J34" s="439">
        <v>190000</v>
      </c>
      <c r="K34" s="440">
        <v>950000</v>
      </c>
      <c r="L34" s="448">
        <f t="shared" si="0"/>
        <v>950000</v>
      </c>
    </row>
    <row r="35" spans="1:12" ht="12.75" customHeight="1">
      <c r="A35" s="436" t="s">
        <v>849</v>
      </c>
      <c r="B35" s="436"/>
      <c r="C35" s="436"/>
      <c r="D35" s="436"/>
      <c r="E35" s="437">
        <v>240000</v>
      </c>
      <c r="F35" s="438">
        <v>250000</v>
      </c>
      <c r="G35" s="438">
        <v>250000</v>
      </c>
      <c r="H35" s="438">
        <v>250000</v>
      </c>
      <c r="I35" s="438">
        <v>250000</v>
      </c>
      <c r="J35" s="439">
        <v>250000</v>
      </c>
      <c r="K35" s="440">
        <v>1250000</v>
      </c>
      <c r="L35" s="448">
        <f t="shared" si="0"/>
        <v>1250000</v>
      </c>
    </row>
    <row r="36" spans="1:12" ht="12.75" customHeight="1">
      <c r="A36" s="436"/>
      <c r="B36" s="436"/>
      <c r="C36" s="436"/>
      <c r="D36" s="436"/>
      <c r="E36" s="437"/>
      <c r="F36" s="438"/>
      <c r="G36" s="438"/>
      <c r="H36" s="438"/>
      <c r="I36" s="438"/>
      <c r="J36" s="439"/>
      <c r="K36" s="440"/>
      <c r="L36" s="448">
        <f t="shared" si="0"/>
        <v>0</v>
      </c>
    </row>
    <row r="37" spans="1:12" ht="12.75" customHeight="1">
      <c r="A37" s="431" t="s">
        <v>227</v>
      </c>
      <c r="B37" s="431" t="s">
        <v>3</v>
      </c>
      <c r="C37" s="431" t="s">
        <v>31</v>
      </c>
      <c r="D37" s="431" t="s">
        <v>55</v>
      </c>
      <c r="E37" s="432">
        <v>493284</v>
      </c>
      <c r="F37" s="433">
        <v>500000</v>
      </c>
      <c r="G37" s="433">
        <v>500000</v>
      </c>
      <c r="H37" s="433">
        <v>500000</v>
      </c>
      <c r="I37" s="433">
        <v>500000</v>
      </c>
      <c r="J37" s="434">
        <v>500000</v>
      </c>
      <c r="K37" s="435">
        <v>2500000</v>
      </c>
      <c r="L37" s="448">
        <f t="shared" si="0"/>
        <v>2500000</v>
      </c>
    </row>
    <row r="38" spans="1:12" ht="12.75" customHeight="1">
      <c r="A38" s="436"/>
      <c r="B38" s="436"/>
      <c r="C38" s="436"/>
      <c r="D38" s="436" t="s">
        <v>850</v>
      </c>
      <c r="E38" s="437">
        <v>493284</v>
      </c>
      <c r="F38" s="438">
        <v>500000</v>
      </c>
      <c r="G38" s="438">
        <v>500000</v>
      </c>
      <c r="H38" s="438">
        <v>500000</v>
      </c>
      <c r="I38" s="438">
        <v>500000</v>
      </c>
      <c r="J38" s="439">
        <v>500000</v>
      </c>
      <c r="K38" s="440">
        <v>2500000</v>
      </c>
      <c r="L38" s="448">
        <f t="shared" si="0"/>
        <v>2500000</v>
      </c>
    </row>
    <row r="39" spans="1:12" ht="12.75" customHeight="1">
      <c r="A39" s="431" t="s">
        <v>227</v>
      </c>
      <c r="B39" s="431" t="s">
        <v>106</v>
      </c>
      <c r="C39" s="431" t="s">
        <v>31</v>
      </c>
      <c r="D39" s="431" t="s">
        <v>61</v>
      </c>
      <c r="E39" s="432">
        <v>1391840</v>
      </c>
      <c r="F39" s="433">
        <v>807500</v>
      </c>
      <c r="G39" s="433">
        <v>1103900</v>
      </c>
      <c r="H39" s="433">
        <v>1122000</v>
      </c>
      <c r="I39" s="433">
        <v>610000</v>
      </c>
      <c r="J39" s="434">
        <v>1165000</v>
      </c>
      <c r="K39" s="435">
        <v>4808400</v>
      </c>
      <c r="L39" s="448">
        <f t="shared" si="0"/>
        <v>4808400</v>
      </c>
    </row>
    <row r="40" spans="1:12" ht="12.75" customHeight="1">
      <c r="A40" s="436"/>
      <c r="B40" s="436"/>
      <c r="C40" s="436"/>
      <c r="D40" s="436" t="s">
        <v>851</v>
      </c>
      <c r="E40" s="437">
        <v>1391840</v>
      </c>
      <c r="F40" s="438">
        <v>807500</v>
      </c>
      <c r="G40" s="438">
        <v>1103900</v>
      </c>
      <c r="H40" s="438">
        <v>1122000</v>
      </c>
      <c r="I40" s="438">
        <v>610000</v>
      </c>
      <c r="J40" s="439">
        <v>1165000</v>
      </c>
      <c r="K40" s="440">
        <v>4808400</v>
      </c>
      <c r="L40" s="448">
        <f t="shared" si="0"/>
        <v>4808400</v>
      </c>
    </row>
    <row r="41" spans="1:12" ht="12.75" customHeight="1">
      <c r="A41" s="431" t="s">
        <v>227</v>
      </c>
      <c r="B41" s="431" t="s">
        <v>41</v>
      </c>
      <c r="C41" s="431" t="s">
        <v>31</v>
      </c>
      <c r="D41" s="431" t="s">
        <v>13</v>
      </c>
      <c r="E41" s="432">
        <v>355352</v>
      </c>
      <c r="F41" s="433">
        <v>350000</v>
      </c>
      <c r="G41" s="433">
        <v>350000</v>
      </c>
      <c r="H41" s="433">
        <v>350000</v>
      </c>
      <c r="I41" s="433">
        <v>350000</v>
      </c>
      <c r="J41" s="434">
        <v>350000</v>
      </c>
      <c r="K41" s="435">
        <v>1750000</v>
      </c>
      <c r="L41" s="448">
        <f t="shared" si="0"/>
        <v>1750000</v>
      </c>
    </row>
    <row r="42" spans="1:12" ht="12.75" customHeight="1">
      <c r="A42" s="436"/>
      <c r="B42" s="436"/>
      <c r="C42" s="436"/>
      <c r="D42" s="436" t="s">
        <v>852</v>
      </c>
      <c r="E42" s="437">
        <v>355352</v>
      </c>
      <c r="F42" s="438">
        <v>350000</v>
      </c>
      <c r="G42" s="438">
        <v>350000</v>
      </c>
      <c r="H42" s="438">
        <v>350000</v>
      </c>
      <c r="I42" s="438">
        <v>350000</v>
      </c>
      <c r="J42" s="439">
        <v>350000</v>
      </c>
      <c r="K42" s="440">
        <v>1750000</v>
      </c>
      <c r="L42" s="448">
        <f t="shared" si="0"/>
        <v>1750000</v>
      </c>
    </row>
    <row r="43" spans="1:12" ht="12.75" customHeight="1">
      <c r="A43" s="431" t="s">
        <v>227</v>
      </c>
      <c r="B43" s="431" t="s">
        <v>62</v>
      </c>
      <c r="C43" s="431" t="s">
        <v>31</v>
      </c>
      <c r="D43" s="431" t="s">
        <v>107</v>
      </c>
      <c r="E43" s="432">
        <v>929504</v>
      </c>
      <c r="F43" s="433">
        <v>352400</v>
      </c>
      <c r="G43" s="433">
        <v>564100</v>
      </c>
      <c r="H43" s="433">
        <v>471700</v>
      </c>
      <c r="I43" s="433">
        <v>493600</v>
      </c>
      <c r="J43" s="434">
        <v>300000</v>
      </c>
      <c r="K43" s="435">
        <v>2181800</v>
      </c>
      <c r="L43" s="448">
        <f t="shared" si="0"/>
        <v>2181800</v>
      </c>
    </row>
    <row r="44" spans="1:12" ht="12.75" customHeight="1">
      <c r="A44" s="436"/>
      <c r="B44" s="436"/>
      <c r="C44" s="436"/>
      <c r="D44" s="436" t="s">
        <v>853</v>
      </c>
      <c r="E44" s="437">
        <v>929504</v>
      </c>
      <c r="F44" s="438">
        <v>352400</v>
      </c>
      <c r="G44" s="438">
        <v>564100</v>
      </c>
      <c r="H44" s="438">
        <v>471700</v>
      </c>
      <c r="I44" s="438">
        <v>493600</v>
      </c>
      <c r="J44" s="439">
        <v>300000</v>
      </c>
      <c r="K44" s="440">
        <v>2181800</v>
      </c>
      <c r="L44" s="448">
        <f t="shared" si="0"/>
        <v>2181800</v>
      </c>
    </row>
    <row r="45" spans="1:12" ht="12.75" customHeight="1">
      <c r="A45" s="431" t="s">
        <v>227</v>
      </c>
      <c r="B45" s="431" t="s">
        <v>124</v>
      </c>
      <c r="C45" s="431" t="s">
        <v>31</v>
      </c>
      <c r="D45" s="431" t="s">
        <v>8</v>
      </c>
      <c r="E45" s="432">
        <v>310180</v>
      </c>
      <c r="F45" s="433">
        <v>200000</v>
      </c>
      <c r="G45" s="433">
        <v>200000</v>
      </c>
      <c r="H45" s="433">
        <v>550000</v>
      </c>
      <c r="I45" s="433">
        <v>200000</v>
      </c>
      <c r="J45" s="434">
        <v>200000</v>
      </c>
      <c r="K45" s="435">
        <v>1350000</v>
      </c>
      <c r="L45" s="448">
        <f t="shared" si="0"/>
        <v>1350000</v>
      </c>
    </row>
    <row r="46" spans="1:12" ht="12.75" customHeight="1">
      <c r="A46" s="436"/>
      <c r="B46" s="436"/>
      <c r="C46" s="436"/>
      <c r="D46" s="436" t="s">
        <v>854</v>
      </c>
      <c r="E46" s="437">
        <v>310180</v>
      </c>
      <c r="F46" s="438">
        <v>200000</v>
      </c>
      <c r="G46" s="438">
        <v>200000</v>
      </c>
      <c r="H46" s="438">
        <v>550000</v>
      </c>
      <c r="I46" s="438">
        <v>200000</v>
      </c>
      <c r="J46" s="439">
        <v>200000</v>
      </c>
      <c r="K46" s="440">
        <v>1350000</v>
      </c>
      <c r="L46" s="448">
        <f t="shared" si="0"/>
        <v>1350000</v>
      </c>
    </row>
    <row r="47" spans="1:12" ht="12.75" customHeight="1">
      <c r="A47" s="436" t="s">
        <v>855</v>
      </c>
      <c r="B47" s="436"/>
      <c r="C47" s="436"/>
      <c r="D47" s="436"/>
      <c r="E47" s="437">
        <v>3480160</v>
      </c>
      <c r="F47" s="438">
        <v>2209900</v>
      </c>
      <c r="G47" s="438">
        <v>2718000</v>
      </c>
      <c r="H47" s="438">
        <v>2993700</v>
      </c>
      <c r="I47" s="438">
        <v>2153600</v>
      </c>
      <c r="J47" s="439">
        <v>2515000</v>
      </c>
      <c r="K47" s="440">
        <v>12590200</v>
      </c>
      <c r="L47" s="448">
        <f t="shared" si="0"/>
        <v>12590200</v>
      </c>
    </row>
    <row r="48" spans="1:12" ht="12.75" customHeight="1">
      <c r="A48" s="436"/>
      <c r="B48" s="436"/>
      <c r="C48" s="436"/>
      <c r="D48" s="436"/>
      <c r="E48" s="437"/>
      <c r="F48" s="438"/>
      <c r="G48" s="438"/>
      <c r="H48" s="438"/>
      <c r="I48" s="438"/>
      <c r="J48" s="439"/>
      <c r="K48" s="440"/>
      <c r="L48" s="448">
        <f t="shared" si="0"/>
        <v>0</v>
      </c>
    </row>
    <row r="49" spans="1:12" ht="12.75" customHeight="1">
      <c r="A49" s="431" t="s">
        <v>206</v>
      </c>
      <c r="B49" s="431" t="s">
        <v>332</v>
      </c>
      <c r="C49" s="431" t="s">
        <v>31</v>
      </c>
      <c r="D49" s="431" t="s">
        <v>88</v>
      </c>
      <c r="E49" s="432">
        <v>87054</v>
      </c>
      <c r="F49" s="433">
        <v>0</v>
      </c>
      <c r="G49" s="433">
        <v>0</v>
      </c>
      <c r="H49" s="433">
        <v>0</v>
      </c>
      <c r="I49" s="433">
        <v>0</v>
      </c>
      <c r="J49" s="434">
        <v>0</v>
      </c>
      <c r="K49" s="435">
        <v>0</v>
      </c>
      <c r="L49" s="448">
        <f t="shared" si="0"/>
        <v>0</v>
      </c>
    </row>
    <row r="50" spans="1:12" ht="12.75" customHeight="1">
      <c r="A50" s="431" t="s">
        <v>206</v>
      </c>
      <c r="B50" s="431" t="s">
        <v>39</v>
      </c>
      <c r="C50" s="431" t="s">
        <v>31</v>
      </c>
      <c r="D50" s="431" t="s">
        <v>88</v>
      </c>
      <c r="E50" s="432">
        <v>283911</v>
      </c>
      <c r="F50" s="433">
        <v>250000</v>
      </c>
      <c r="G50" s="433">
        <v>250000</v>
      </c>
      <c r="H50" s="433">
        <v>250000</v>
      </c>
      <c r="I50" s="433">
        <v>250000</v>
      </c>
      <c r="J50" s="434">
        <v>250000</v>
      </c>
      <c r="K50" s="435">
        <v>1250000</v>
      </c>
      <c r="L50" s="448">
        <f t="shared" si="0"/>
        <v>1250000</v>
      </c>
    </row>
    <row r="51" spans="1:12" ht="12.75" customHeight="1">
      <c r="A51" s="436"/>
      <c r="B51" s="436"/>
      <c r="C51" s="436"/>
      <c r="D51" s="436" t="s">
        <v>856</v>
      </c>
      <c r="E51" s="437">
        <v>370965</v>
      </c>
      <c r="F51" s="438">
        <v>250000</v>
      </c>
      <c r="G51" s="438">
        <v>250000</v>
      </c>
      <c r="H51" s="438">
        <v>250000</v>
      </c>
      <c r="I51" s="438">
        <v>250000</v>
      </c>
      <c r="J51" s="439">
        <v>250000</v>
      </c>
      <c r="K51" s="440">
        <v>1250000</v>
      </c>
      <c r="L51" s="448">
        <f t="shared" si="0"/>
        <v>1250000</v>
      </c>
    </row>
    <row r="52" spans="1:12" ht="12.75" customHeight="1">
      <c r="A52" s="431" t="s">
        <v>206</v>
      </c>
      <c r="B52" s="431" t="s">
        <v>417</v>
      </c>
      <c r="C52" s="431" t="s">
        <v>31</v>
      </c>
      <c r="D52" s="431" t="s">
        <v>717</v>
      </c>
      <c r="E52" s="432">
        <v>1350</v>
      </c>
      <c r="F52" s="433">
        <v>0</v>
      </c>
      <c r="G52" s="433">
        <v>0</v>
      </c>
      <c r="H52" s="433">
        <v>0</v>
      </c>
      <c r="I52" s="433">
        <v>0</v>
      </c>
      <c r="J52" s="434">
        <v>0</v>
      </c>
      <c r="K52" s="435">
        <v>0</v>
      </c>
      <c r="L52" s="448">
        <f t="shared" si="0"/>
        <v>0</v>
      </c>
    </row>
    <row r="53" spans="1:12" ht="12.75" customHeight="1">
      <c r="A53" s="431" t="s">
        <v>206</v>
      </c>
      <c r="B53" s="431" t="s">
        <v>20</v>
      </c>
      <c r="C53" s="431" t="s">
        <v>31</v>
      </c>
      <c r="D53" s="431" t="s">
        <v>717</v>
      </c>
      <c r="E53" s="432">
        <v>520505</v>
      </c>
      <c r="F53" s="433">
        <v>400000</v>
      </c>
      <c r="G53" s="433">
        <v>400000</v>
      </c>
      <c r="H53" s="433">
        <v>400000</v>
      </c>
      <c r="I53" s="433">
        <v>400000</v>
      </c>
      <c r="J53" s="434">
        <v>400000</v>
      </c>
      <c r="K53" s="435">
        <v>2000000</v>
      </c>
      <c r="L53" s="448">
        <f t="shared" si="0"/>
        <v>2000000</v>
      </c>
    </row>
    <row r="54" spans="1:12" ht="12.75" customHeight="1">
      <c r="A54" s="436"/>
      <c r="B54" s="436"/>
      <c r="C54" s="436"/>
      <c r="D54" s="436" t="s">
        <v>862</v>
      </c>
      <c r="E54" s="437">
        <v>521855</v>
      </c>
      <c r="F54" s="438">
        <v>400000</v>
      </c>
      <c r="G54" s="438">
        <v>400000</v>
      </c>
      <c r="H54" s="438">
        <v>400000</v>
      </c>
      <c r="I54" s="438">
        <v>400000</v>
      </c>
      <c r="J54" s="439">
        <v>400000</v>
      </c>
      <c r="K54" s="440">
        <v>2000000</v>
      </c>
      <c r="L54" s="448">
        <f t="shared" si="0"/>
        <v>2000000</v>
      </c>
    </row>
    <row r="55" spans="1:12" ht="12.75" customHeight="1">
      <c r="A55" s="431" t="s">
        <v>206</v>
      </c>
      <c r="B55" s="431" t="s">
        <v>757</v>
      </c>
      <c r="C55" s="431" t="s">
        <v>31</v>
      </c>
      <c r="D55" s="431" t="s">
        <v>718</v>
      </c>
      <c r="E55" s="432">
        <v>0</v>
      </c>
      <c r="F55" s="433">
        <v>0</v>
      </c>
      <c r="G55" s="433">
        <v>0</v>
      </c>
      <c r="H55" s="433">
        <v>0</v>
      </c>
      <c r="I55" s="433">
        <v>0</v>
      </c>
      <c r="J55" s="434">
        <v>0</v>
      </c>
      <c r="K55" s="435">
        <v>0</v>
      </c>
      <c r="L55" s="448">
        <f t="shared" si="0"/>
        <v>0</v>
      </c>
    </row>
    <row r="56" spans="1:12" ht="12.75" customHeight="1">
      <c r="A56" s="431" t="s">
        <v>206</v>
      </c>
      <c r="B56" s="431" t="s">
        <v>99</v>
      </c>
      <c r="C56" s="431" t="s">
        <v>31</v>
      </c>
      <c r="D56" s="431" t="s">
        <v>718</v>
      </c>
      <c r="E56" s="432">
        <v>368710</v>
      </c>
      <c r="F56" s="433">
        <v>250000</v>
      </c>
      <c r="G56" s="433">
        <v>250000</v>
      </c>
      <c r="H56" s="433">
        <v>250000</v>
      </c>
      <c r="I56" s="433">
        <v>250000</v>
      </c>
      <c r="J56" s="434">
        <v>250000</v>
      </c>
      <c r="K56" s="435">
        <v>1250000</v>
      </c>
      <c r="L56" s="448">
        <f t="shared" si="0"/>
        <v>1250000</v>
      </c>
    </row>
    <row r="57" spans="1:12" ht="12.75" customHeight="1">
      <c r="A57" s="436"/>
      <c r="B57" s="436"/>
      <c r="C57" s="436"/>
      <c r="D57" s="436" t="s">
        <v>897</v>
      </c>
      <c r="E57" s="437">
        <v>368710</v>
      </c>
      <c r="F57" s="438">
        <v>250000</v>
      </c>
      <c r="G57" s="438">
        <v>250000</v>
      </c>
      <c r="H57" s="438">
        <v>250000</v>
      </c>
      <c r="I57" s="438">
        <v>250000</v>
      </c>
      <c r="J57" s="439">
        <v>250000</v>
      </c>
      <c r="K57" s="440">
        <v>1250000</v>
      </c>
      <c r="L57" s="448">
        <f t="shared" si="0"/>
        <v>1250000</v>
      </c>
    </row>
    <row r="58" spans="1:12" ht="12.75" customHeight="1">
      <c r="A58" s="431" t="s">
        <v>206</v>
      </c>
      <c r="B58" s="431" t="s">
        <v>534</v>
      </c>
      <c r="C58" s="431" t="s">
        <v>31</v>
      </c>
      <c r="D58" s="431" t="s">
        <v>716</v>
      </c>
      <c r="E58" s="432">
        <v>0</v>
      </c>
      <c r="F58" s="433">
        <v>0</v>
      </c>
      <c r="G58" s="433">
        <v>0</v>
      </c>
      <c r="H58" s="433">
        <v>0</v>
      </c>
      <c r="I58" s="433">
        <v>0</v>
      </c>
      <c r="J58" s="434">
        <v>0</v>
      </c>
      <c r="K58" s="435">
        <v>0</v>
      </c>
      <c r="L58" s="448">
        <f t="shared" si="0"/>
        <v>0</v>
      </c>
    </row>
    <row r="59" spans="1:12" ht="12.75" customHeight="1">
      <c r="A59" s="431" t="s">
        <v>206</v>
      </c>
      <c r="B59" s="431" t="s">
        <v>15</v>
      </c>
      <c r="C59" s="431" t="s">
        <v>31</v>
      </c>
      <c r="D59" s="431" t="s">
        <v>716</v>
      </c>
      <c r="E59" s="432">
        <v>281700</v>
      </c>
      <c r="F59" s="433">
        <v>280000</v>
      </c>
      <c r="G59" s="433">
        <v>280000</v>
      </c>
      <c r="H59" s="433">
        <v>280000</v>
      </c>
      <c r="I59" s="433">
        <v>280000</v>
      </c>
      <c r="J59" s="434">
        <v>280000</v>
      </c>
      <c r="K59" s="435">
        <v>1400000</v>
      </c>
      <c r="L59" s="448">
        <f t="shared" si="0"/>
        <v>1400000</v>
      </c>
    </row>
    <row r="60" spans="1:12" ht="12.75" customHeight="1">
      <c r="A60" s="436"/>
      <c r="B60" s="436"/>
      <c r="C60" s="436"/>
      <c r="D60" s="436" t="s">
        <v>899</v>
      </c>
      <c r="E60" s="437">
        <v>281700</v>
      </c>
      <c r="F60" s="438">
        <v>280000</v>
      </c>
      <c r="G60" s="438">
        <v>280000</v>
      </c>
      <c r="H60" s="438">
        <v>280000</v>
      </c>
      <c r="I60" s="438">
        <v>280000</v>
      </c>
      <c r="J60" s="439">
        <v>280000</v>
      </c>
      <c r="K60" s="440">
        <v>1400000</v>
      </c>
      <c r="L60" s="448">
        <f t="shared" si="0"/>
        <v>1400000</v>
      </c>
    </row>
    <row r="61" spans="1:12" ht="12.75" customHeight="1">
      <c r="A61" s="431" t="s">
        <v>206</v>
      </c>
      <c r="B61" s="431" t="s">
        <v>468</v>
      </c>
      <c r="C61" s="431" t="s">
        <v>31</v>
      </c>
      <c r="D61" s="431" t="s">
        <v>467</v>
      </c>
      <c r="E61" s="432">
        <v>1272345</v>
      </c>
      <c r="F61" s="433">
        <v>0</v>
      </c>
      <c r="G61" s="433">
        <v>0</v>
      </c>
      <c r="H61" s="433">
        <v>0</v>
      </c>
      <c r="I61" s="433">
        <v>0</v>
      </c>
      <c r="J61" s="434">
        <v>0</v>
      </c>
      <c r="K61" s="435">
        <v>0</v>
      </c>
      <c r="L61" s="448">
        <f t="shared" si="0"/>
        <v>0</v>
      </c>
    </row>
    <row r="62" spans="1:12" ht="12.75" customHeight="1">
      <c r="A62" s="436"/>
      <c r="B62" s="436"/>
      <c r="C62" s="436"/>
      <c r="D62" s="436" t="s">
        <v>902</v>
      </c>
      <c r="E62" s="437">
        <v>1272345</v>
      </c>
      <c r="F62" s="438">
        <v>0</v>
      </c>
      <c r="G62" s="438">
        <v>0</v>
      </c>
      <c r="H62" s="438">
        <v>0</v>
      </c>
      <c r="I62" s="438">
        <v>0</v>
      </c>
      <c r="J62" s="439">
        <v>0</v>
      </c>
      <c r="K62" s="440">
        <v>0</v>
      </c>
      <c r="L62" s="448">
        <f t="shared" si="0"/>
        <v>0</v>
      </c>
    </row>
    <row r="63" spans="1:12" ht="12.75" customHeight="1">
      <c r="A63" s="436" t="s">
        <v>903</v>
      </c>
      <c r="B63" s="436"/>
      <c r="C63" s="436"/>
      <c r="D63" s="436"/>
      <c r="E63" s="437">
        <f>E62+E60+E57+E54+E51</f>
        <v>2815575</v>
      </c>
      <c r="F63" s="439">
        <f t="shared" ref="F63:K63" si="3">F62+F60+F57+F54+F51</f>
        <v>1180000</v>
      </c>
      <c r="G63" s="439">
        <f t="shared" si="3"/>
        <v>1180000</v>
      </c>
      <c r="H63" s="439">
        <f t="shared" si="3"/>
        <v>1180000</v>
      </c>
      <c r="I63" s="439">
        <f t="shared" si="3"/>
        <v>1180000</v>
      </c>
      <c r="J63" s="439">
        <f t="shared" si="3"/>
        <v>1180000</v>
      </c>
      <c r="K63" s="437">
        <f t="shared" si="3"/>
        <v>5900000</v>
      </c>
      <c r="L63" s="448">
        <f t="shared" si="0"/>
        <v>5900000</v>
      </c>
    </row>
    <row r="64" spans="1:12" ht="12.75" customHeight="1">
      <c r="A64" s="436"/>
      <c r="B64" s="436"/>
      <c r="C64" s="436"/>
      <c r="D64" s="436"/>
      <c r="E64" s="437"/>
      <c r="F64" s="438"/>
      <c r="G64" s="438"/>
      <c r="H64" s="438"/>
      <c r="I64" s="438"/>
      <c r="J64" s="439"/>
      <c r="K64" s="440"/>
      <c r="L64" s="448">
        <f t="shared" si="0"/>
        <v>0</v>
      </c>
    </row>
    <row r="65" spans="1:12" ht="12.75" customHeight="1">
      <c r="A65" s="431" t="s">
        <v>205</v>
      </c>
      <c r="B65" s="431" t="s">
        <v>27</v>
      </c>
      <c r="C65" s="431" t="s">
        <v>31</v>
      </c>
      <c r="D65" s="431" t="s">
        <v>85</v>
      </c>
      <c r="E65" s="432">
        <v>364080</v>
      </c>
      <c r="F65" s="433">
        <v>200000</v>
      </c>
      <c r="G65" s="433">
        <v>300000</v>
      </c>
      <c r="H65" s="433">
        <v>250000</v>
      </c>
      <c r="I65" s="433">
        <v>250000</v>
      </c>
      <c r="J65" s="434">
        <v>0</v>
      </c>
      <c r="K65" s="435">
        <v>1000000</v>
      </c>
      <c r="L65" s="448">
        <f t="shared" si="0"/>
        <v>1000000</v>
      </c>
    </row>
    <row r="66" spans="1:12" ht="12.75" customHeight="1">
      <c r="A66" s="431" t="s">
        <v>205</v>
      </c>
      <c r="B66" s="431" t="s">
        <v>109</v>
      </c>
      <c r="C66" s="431" t="s">
        <v>31</v>
      </c>
      <c r="D66" s="431" t="s">
        <v>85</v>
      </c>
      <c r="E66" s="432">
        <v>444529</v>
      </c>
      <c r="F66" s="433">
        <v>1150000</v>
      </c>
      <c r="G66" s="433">
        <v>250000</v>
      </c>
      <c r="H66" s="433">
        <v>250000</v>
      </c>
      <c r="I66" s="433">
        <v>250000</v>
      </c>
      <c r="J66" s="434">
        <v>250000</v>
      </c>
      <c r="K66" s="435">
        <v>2150000</v>
      </c>
      <c r="L66" s="448">
        <f t="shared" si="0"/>
        <v>2150000</v>
      </c>
    </row>
    <row r="67" spans="1:12" ht="12.75" customHeight="1">
      <c r="A67" s="436"/>
      <c r="B67" s="436"/>
      <c r="C67" s="436"/>
      <c r="D67" s="436" t="s">
        <v>904</v>
      </c>
      <c r="E67" s="437">
        <v>808609</v>
      </c>
      <c r="F67" s="438">
        <v>1350000</v>
      </c>
      <c r="G67" s="438">
        <v>550000</v>
      </c>
      <c r="H67" s="438">
        <v>500000</v>
      </c>
      <c r="I67" s="438">
        <v>500000</v>
      </c>
      <c r="J67" s="439">
        <v>250000</v>
      </c>
      <c r="K67" s="440">
        <v>3150000</v>
      </c>
      <c r="L67" s="448">
        <f t="shared" si="0"/>
        <v>3150000</v>
      </c>
    </row>
    <row r="68" spans="1:12" ht="12.75" customHeight="1">
      <c r="A68" s="436" t="s">
        <v>905</v>
      </c>
      <c r="B68" s="436"/>
      <c r="C68" s="436"/>
      <c r="D68" s="436"/>
      <c r="E68" s="437">
        <v>808609</v>
      </c>
      <c r="F68" s="438">
        <v>1350000</v>
      </c>
      <c r="G68" s="438">
        <v>550000</v>
      </c>
      <c r="H68" s="438">
        <v>500000</v>
      </c>
      <c r="I68" s="438">
        <v>500000</v>
      </c>
      <c r="J68" s="439">
        <v>250000</v>
      </c>
      <c r="K68" s="440">
        <v>3150000</v>
      </c>
      <c r="L68" s="448">
        <f t="shared" ref="L68:L131" si="4">J68+I68+H68+G68+F68</f>
        <v>3150000</v>
      </c>
    </row>
    <row r="69" spans="1:12" ht="12.75" customHeight="1">
      <c r="A69" s="436"/>
      <c r="B69" s="436"/>
      <c r="C69" s="436"/>
      <c r="D69" s="436"/>
      <c r="E69" s="437"/>
      <c r="F69" s="438"/>
      <c r="G69" s="438"/>
      <c r="H69" s="438"/>
      <c r="I69" s="438"/>
      <c r="J69" s="439"/>
      <c r="K69" s="440"/>
      <c r="L69" s="448">
        <f t="shared" si="4"/>
        <v>0</v>
      </c>
    </row>
    <row r="70" spans="1:12" ht="12.75" customHeight="1">
      <c r="A70" s="431" t="s">
        <v>207</v>
      </c>
      <c r="B70" s="431" t="s">
        <v>105</v>
      </c>
      <c r="C70" s="431" t="s">
        <v>31</v>
      </c>
      <c r="D70" s="431" t="s">
        <v>53</v>
      </c>
      <c r="E70" s="432">
        <v>207708</v>
      </c>
      <c r="F70" s="433">
        <v>75000</v>
      </c>
      <c r="G70" s="433">
        <v>125000</v>
      </c>
      <c r="H70" s="433">
        <v>125000</v>
      </c>
      <c r="I70" s="433">
        <v>125000</v>
      </c>
      <c r="J70" s="434">
        <v>125000</v>
      </c>
      <c r="K70" s="435">
        <v>575000</v>
      </c>
      <c r="L70" s="448">
        <f t="shared" si="4"/>
        <v>575000</v>
      </c>
    </row>
    <row r="71" spans="1:12" ht="12.75" customHeight="1">
      <c r="A71" s="436"/>
      <c r="B71" s="436"/>
      <c r="C71" s="436"/>
      <c r="D71" s="436" t="s">
        <v>906</v>
      </c>
      <c r="E71" s="437">
        <v>207708</v>
      </c>
      <c r="F71" s="438">
        <v>75000</v>
      </c>
      <c r="G71" s="438">
        <v>125000</v>
      </c>
      <c r="H71" s="438">
        <v>125000</v>
      </c>
      <c r="I71" s="438">
        <v>125000</v>
      </c>
      <c r="J71" s="439">
        <v>125000</v>
      </c>
      <c r="K71" s="440">
        <v>575000</v>
      </c>
      <c r="L71" s="448">
        <f t="shared" si="4"/>
        <v>575000</v>
      </c>
    </row>
    <row r="72" spans="1:12" ht="12.75" customHeight="1">
      <c r="A72" s="431" t="s">
        <v>207</v>
      </c>
      <c r="B72" s="431" t="s">
        <v>122</v>
      </c>
      <c r="C72" s="431" t="s">
        <v>31</v>
      </c>
      <c r="D72" s="431" t="s">
        <v>111</v>
      </c>
      <c r="E72" s="432">
        <v>61430</v>
      </c>
      <c r="F72" s="433">
        <v>150000</v>
      </c>
      <c r="G72" s="433">
        <v>50000</v>
      </c>
      <c r="H72" s="433">
        <v>150000</v>
      </c>
      <c r="I72" s="433">
        <v>50000</v>
      </c>
      <c r="J72" s="434">
        <v>150000</v>
      </c>
      <c r="K72" s="435">
        <v>550000</v>
      </c>
      <c r="L72" s="448">
        <f t="shared" si="4"/>
        <v>550000</v>
      </c>
    </row>
    <row r="73" spans="1:12" ht="12.75" customHeight="1">
      <c r="A73" s="431" t="s">
        <v>207</v>
      </c>
      <c r="B73" s="431" t="s">
        <v>549</v>
      </c>
      <c r="C73" s="431" t="s">
        <v>31</v>
      </c>
      <c r="D73" s="431" t="s">
        <v>111</v>
      </c>
      <c r="E73" s="432">
        <v>0</v>
      </c>
      <c r="F73" s="433">
        <v>0</v>
      </c>
      <c r="G73" s="433">
        <v>0</v>
      </c>
      <c r="H73" s="433">
        <v>0</v>
      </c>
      <c r="I73" s="433">
        <v>0</v>
      </c>
      <c r="J73" s="434">
        <v>0</v>
      </c>
      <c r="K73" s="435">
        <v>0</v>
      </c>
      <c r="L73" s="448">
        <f t="shared" si="4"/>
        <v>0</v>
      </c>
    </row>
    <row r="74" spans="1:12" ht="12.75" customHeight="1">
      <c r="A74" s="436"/>
      <c r="B74" s="436"/>
      <c r="C74" s="436"/>
      <c r="D74" s="436" t="s">
        <v>907</v>
      </c>
      <c r="E74" s="437">
        <v>61430</v>
      </c>
      <c r="F74" s="438">
        <v>150000</v>
      </c>
      <c r="G74" s="438">
        <v>50000</v>
      </c>
      <c r="H74" s="438">
        <v>150000</v>
      </c>
      <c r="I74" s="438">
        <v>50000</v>
      </c>
      <c r="J74" s="439">
        <v>150000</v>
      </c>
      <c r="K74" s="440">
        <v>550000</v>
      </c>
      <c r="L74" s="448">
        <f t="shared" si="4"/>
        <v>550000</v>
      </c>
    </row>
    <row r="75" spans="1:12" ht="12.75" customHeight="1">
      <c r="A75" s="431" t="s">
        <v>207</v>
      </c>
      <c r="B75" s="431" t="s">
        <v>52</v>
      </c>
      <c r="C75" s="431" t="s">
        <v>31</v>
      </c>
      <c r="D75" s="431" t="s">
        <v>71</v>
      </c>
      <c r="E75" s="432">
        <v>200000</v>
      </c>
      <c r="F75" s="433">
        <v>120000</v>
      </c>
      <c r="G75" s="433">
        <v>120000</v>
      </c>
      <c r="H75" s="433">
        <v>120000</v>
      </c>
      <c r="I75" s="433">
        <v>120000</v>
      </c>
      <c r="J75" s="434">
        <v>120000</v>
      </c>
      <c r="K75" s="435">
        <v>600000</v>
      </c>
      <c r="L75" s="448">
        <f t="shared" si="4"/>
        <v>600000</v>
      </c>
    </row>
    <row r="76" spans="1:12" ht="12.75" customHeight="1">
      <c r="A76" s="436"/>
      <c r="B76" s="436"/>
      <c r="C76" s="436"/>
      <c r="D76" s="436" t="s">
        <v>910</v>
      </c>
      <c r="E76" s="437">
        <v>200000</v>
      </c>
      <c r="F76" s="438">
        <v>120000</v>
      </c>
      <c r="G76" s="438">
        <v>120000</v>
      </c>
      <c r="H76" s="438">
        <v>120000</v>
      </c>
      <c r="I76" s="438">
        <v>120000</v>
      </c>
      <c r="J76" s="439">
        <v>120000</v>
      </c>
      <c r="K76" s="440">
        <v>600000</v>
      </c>
      <c r="L76" s="448">
        <f t="shared" si="4"/>
        <v>600000</v>
      </c>
    </row>
    <row r="77" spans="1:12" ht="12.75" customHeight="1">
      <c r="A77" s="431" t="s">
        <v>207</v>
      </c>
      <c r="B77" s="431" t="s">
        <v>28</v>
      </c>
      <c r="C77" s="431" t="s">
        <v>31</v>
      </c>
      <c r="D77" s="431" t="s">
        <v>43</v>
      </c>
      <c r="E77" s="432">
        <v>54610</v>
      </c>
      <c r="F77" s="433">
        <v>40000</v>
      </c>
      <c r="G77" s="433">
        <v>40000</v>
      </c>
      <c r="H77" s="433">
        <v>40000</v>
      </c>
      <c r="I77" s="433">
        <v>40000</v>
      </c>
      <c r="J77" s="434">
        <v>40000</v>
      </c>
      <c r="K77" s="435">
        <v>200000</v>
      </c>
      <c r="L77" s="448">
        <f t="shared" si="4"/>
        <v>200000</v>
      </c>
    </row>
    <row r="78" spans="1:12" ht="12.75" customHeight="1">
      <c r="A78" s="431" t="s">
        <v>207</v>
      </c>
      <c r="B78" s="431" t="s">
        <v>552</v>
      </c>
      <c r="C78" s="431" t="s">
        <v>31</v>
      </c>
      <c r="D78" s="431" t="s">
        <v>43</v>
      </c>
      <c r="E78" s="432">
        <v>0</v>
      </c>
      <c r="F78" s="433">
        <v>0</v>
      </c>
      <c r="G78" s="433">
        <v>0</v>
      </c>
      <c r="H78" s="433">
        <v>0</v>
      </c>
      <c r="I78" s="433">
        <v>0</v>
      </c>
      <c r="J78" s="434">
        <v>0</v>
      </c>
      <c r="K78" s="435">
        <v>0</v>
      </c>
      <c r="L78" s="448">
        <f t="shared" si="4"/>
        <v>0</v>
      </c>
    </row>
    <row r="79" spans="1:12" ht="12.75" customHeight="1">
      <c r="A79" s="436"/>
      <c r="B79" s="436"/>
      <c r="C79" s="436"/>
      <c r="D79" s="436" t="s">
        <v>911</v>
      </c>
      <c r="E79" s="437">
        <v>54610</v>
      </c>
      <c r="F79" s="438">
        <v>40000</v>
      </c>
      <c r="G79" s="438">
        <v>40000</v>
      </c>
      <c r="H79" s="438">
        <v>40000</v>
      </c>
      <c r="I79" s="438">
        <v>40000</v>
      </c>
      <c r="J79" s="439">
        <v>40000</v>
      </c>
      <c r="K79" s="440">
        <v>200000</v>
      </c>
      <c r="L79" s="448">
        <f t="shared" si="4"/>
        <v>200000</v>
      </c>
    </row>
    <row r="80" spans="1:12" ht="12.75" customHeight="1">
      <c r="A80" s="431" t="s">
        <v>207</v>
      </c>
      <c r="B80" s="431" t="s">
        <v>36</v>
      </c>
      <c r="C80" s="431" t="s">
        <v>31</v>
      </c>
      <c r="D80" s="431" t="s">
        <v>127</v>
      </c>
      <c r="E80" s="432">
        <v>139836</v>
      </c>
      <c r="F80" s="433">
        <v>70000</v>
      </c>
      <c r="G80" s="433">
        <v>70000</v>
      </c>
      <c r="H80" s="433">
        <v>70000</v>
      </c>
      <c r="I80" s="433">
        <v>70000</v>
      </c>
      <c r="J80" s="434">
        <v>70000</v>
      </c>
      <c r="K80" s="435">
        <v>350000</v>
      </c>
      <c r="L80" s="448">
        <f t="shared" si="4"/>
        <v>350000</v>
      </c>
    </row>
    <row r="81" spans="1:12" ht="12.75" customHeight="1">
      <c r="A81" s="436"/>
      <c r="B81" s="436"/>
      <c r="C81" s="436"/>
      <c r="D81" s="436" t="s">
        <v>912</v>
      </c>
      <c r="E81" s="437">
        <v>139836</v>
      </c>
      <c r="F81" s="438">
        <v>70000</v>
      </c>
      <c r="G81" s="438">
        <v>70000</v>
      </c>
      <c r="H81" s="438">
        <v>70000</v>
      </c>
      <c r="I81" s="438">
        <v>70000</v>
      </c>
      <c r="J81" s="439">
        <v>70000</v>
      </c>
      <c r="K81" s="440">
        <v>350000</v>
      </c>
      <c r="L81" s="448">
        <f t="shared" si="4"/>
        <v>350000</v>
      </c>
    </row>
    <row r="82" spans="1:12" ht="12.75" customHeight="1">
      <c r="A82" s="431" t="s">
        <v>207</v>
      </c>
      <c r="B82" s="431" t="s">
        <v>95</v>
      </c>
      <c r="C82" s="431" t="s">
        <v>31</v>
      </c>
      <c r="D82" s="431" t="s">
        <v>137</v>
      </c>
      <c r="E82" s="432">
        <v>36060</v>
      </c>
      <c r="F82" s="433">
        <v>971650</v>
      </c>
      <c r="G82" s="433">
        <v>980950</v>
      </c>
      <c r="H82" s="433">
        <v>0</v>
      </c>
      <c r="I82" s="433">
        <v>0</v>
      </c>
      <c r="J82" s="434">
        <v>0</v>
      </c>
      <c r="K82" s="435">
        <v>1952600</v>
      </c>
      <c r="L82" s="448">
        <f t="shared" si="4"/>
        <v>1952600</v>
      </c>
    </row>
    <row r="83" spans="1:12" ht="12.75" customHeight="1">
      <c r="A83" s="436"/>
      <c r="B83" s="436"/>
      <c r="C83" s="436"/>
      <c r="D83" s="436" t="s">
        <v>913</v>
      </c>
      <c r="E83" s="437">
        <v>36060</v>
      </c>
      <c r="F83" s="438">
        <v>971650</v>
      </c>
      <c r="G83" s="438">
        <v>980950</v>
      </c>
      <c r="H83" s="438">
        <v>0</v>
      </c>
      <c r="I83" s="438">
        <v>0</v>
      </c>
      <c r="J83" s="439">
        <v>0</v>
      </c>
      <c r="K83" s="440">
        <v>1952600</v>
      </c>
      <c r="L83" s="448">
        <f t="shared" si="4"/>
        <v>1952600</v>
      </c>
    </row>
    <row r="84" spans="1:12" ht="12.75" customHeight="1">
      <c r="A84" s="431" t="s">
        <v>207</v>
      </c>
      <c r="B84" s="431" t="s">
        <v>1</v>
      </c>
      <c r="C84" s="431" t="s">
        <v>31</v>
      </c>
      <c r="D84" s="431" t="s">
        <v>65</v>
      </c>
      <c r="E84" s="432">
        <v>150000</v>
      </c>
      <c r="F84" s="433">
        <v>200000</v>
      </c>
      <c r="G84" s="433">
        <v>150000</v>
      </c>
      <c r="H84" s="433">
        <v>200000</v>
      </c>
      <c r="I84" s="433">
        <v>150000</v>
      </c>
      <c r="J84" s="434">
        <v>200000</v>
      </c>
      <c r="K84" s="435">
        <v>900000</v>
      </c>
      <c r="L84" s="448">
        <f t="shared" si="4"/>
        <v>900000</v>
      </c>
    </row>
    <row r="85" spans="1:12" ht="12.75" customHeight="1">
      <c r="A85" s="431" t="s">
        <v>207</v>
      </c>
      <c r="B85" s="431" t="s">
        <v>57</v>
      </c>
      <c r="C85" s="431" t="s">
        <v>31</v>
      </c>
      <c r="D85" s="431" t="s">
        <v>65</v>
      </c>
      <c r="E85" s="432">
        <v>465000</v>
      </c>
      <c r="F85" s="433">
        <v>550000</v>
      </c>
      <c r="G85" s="433">
        <v>400000</v>
      </c>
      <c r="H85" s="433">
        <v>400000</v>
      </c>
      <c r="I85" s="433">
        <v>1060000</v>
      </c>
      <c r="J85" s="434">
        <v>1070000</v>
      </c>
      <c r="K85" s="435">
        <v>3480000</v>
      </c>
      <c r="L85" s="448">
        <f t="shared" si="4"/>
        <v>3480000</v>
      </c>
    </row>
    <row r="86" spans="1:12" ht="12.75" customHeight="1">
      <c r="A86" s="431" t="s">
        <v>207</v>
      </c>
      <c r="B86" s="431" t="s">
        <v>63</v>
      </c>
      <c r="C86" s="431" t="s">
        <v>31</v>
      </c>
      <c r="D86" s="431" t="s">
        <v>65</v>
      </c>
      <c r="E86" s="432">
        <v>205069</v>
      </c>
      <c r="F86" s="433">
        <v>150000</v>
      </c>
      <c r="G86" s="433">
        <v>150000</v>
      </c>
      <c r="H86" s="433">
        <v>150000</v>
      </c>
      <c r="I86" s="433">
        <v>150000</v>
      </c>
      <c r="J86" s="434">
        <v>0</v>
      </c>
      <c r="K86" s="435">
        <v>600000</v>
      </c>
      <c r="L86" s="448">
        <f t="shared" si="4"/>
        <v>600000</v>
      </c>
    </row>
    <row r="87" spans="1:12" ht="12.75" customHeight="1">
      <c r="A87" s="436"/>
      <c r="B87" s="436"/>
      <c r="C87" s="436"/>
      <c r="D87" s="436" t="s">
        <v>914</v>
      </c>
      <c r="E87" s="437">
        <v>820069</v>
      </c>
      <c r="F87" s="438">
        <v>900000</v>
      </c>
      <c r="G87" s="438">
        <v>700000</v>
      </c>
      <c r="H87" s="438">
        <v>750000</v>
      </c>
      <c r="I87" s="438">
        <v>1360000</v>
      </c>
      <c r="J87" s="439">
        <v>1270000</v>
      </c>
      <c r="K87" s="440">
        <v>4980000</v>
      </c>
      <c r="L87" s="448">
        <f t="shared" si="4"/>
        <v>4980000</v>
      </c>
    </row>
    <row r="88" spans="1:12" ht="12.75" customHeight="1">
      <c r="A88" s="431" t="s">
        <v>207</v>
      </c>
      <c r="B88" s="431" t="s">
        <v>0</v>
      </c>
      <c r="C88" s="431" t="s">
        <v>31</v>
      </c>
      <c r="D88" s="431" t="s">
        <v>108</v>
      </c>
      <c r="E88" s="432">
        <v>617508</v>
      </c>
      <c r="F88" s="433">
        <v>700000</v>
      </c>
      <c r="G88" s="433">
        <v>700000</v>
      </c>
      <c r="H88" s="433">
        <v>800000</v>
      </c>
      <c r="I88" s="433">
        <v>800000</v>
      </c>
      <c r="J88" s="434">
        <v>800000</v>
      </c>
      <c r="K88" s="435">
        <v>3800000</v>
      </c>
      <c r="L88" s="448">
        <f t="shared" si="4"/>
        <v>3800000</v>
      </c>
    </row>
    <row r="89" spans="1:12" ht="12.75" customHeight="1">
      <c r="A89" s="431" t="s">
        <v>207</v>
      </c>
      <c r="B89" s="431" t="s">
        <v>404</v>
      </c>
      <c r="C89" s="431" t="s">
        <v>31</v>
      </c>
      <c r="D89" s="431" t="s">
        <v>108</v>
      </c>
      <c r="E89" s="432">
        <v>89360</v>
      </c>
      <c r="F89" s="433">
        <v>0</v>
      </c>
      <c r="G89" s="433">
        <v>0</v>
      </c>
      <c r="H89" s="433">
        <v>0</v>
      </c>
      <c r="I89" s="433">
        <v>0</v>
      </c>
      <c r="J89" s="434">
        <v>0</v>
      </c>
      <c r="K89" s="435">
        <v>0</v>
      </c>
      <c r="L89" s="448">
        <f t="shared" si="4"/>
        <v>0</v>
      </c>
    </row>
    <row r="90" spans="1:12" ht="12.75" customHeight="1">
      <c r="A90" s="436"/>
      <c r="B90" s="436"/>
      <c r="C90" s="436"/>
      <c r="D90" s="436" t="s">
        <v>915</v>
      </c>
      <c r="E90" s="437">
        <v>706868</v>
      </c>
      <c r="F90" s="438">
        <v>700000</v>
      </c>
      <c r="G90" s="438">
        <v>700000</v>
      </c>
      <c r="H90" s="438">
        <v>800000</v>
      </c>
      <c r="I90" s="438">
        <v>800000</v>
      </c>
      <c r="J90" s="439">
        <v>800000</v>
      </c>
      <c r="K90" s="440">
        <v>3800000</v>
      </c>
      <c r="L90" s="448">
        <f t="shared" si="4"/>
        <v>3800000</v>
      </c>
    </row>
    <row r="91" spans="1:12" ht="12.75" customHeight="1">
      <c r="A91" s="431" t="s">
        <v>207</v>
      </c>
      <c r="B91" s="431" t="s">
        <v>212</v>
      </c>
      <c r="C91" s="431" t="s">
        <v>31</v>
      </c>
      <c r="D91" s="431" t="s">
        <v>142</v>
      </c>
      <c r="E91" s="432">
        <v>0</v>
      </c>
      <c r="F91" s="433">
        <v>0</v>
      </c>
      <c r="G91" s="433">
        <v>0</v>
      </c>
      <c r="H91" s="433">
        <v>250000</v>
      </c>
      <c r="I91" s="433">
        <v>0</v>
      </c>
      <c r="J91" s="434">
        <v>0</v>
      </c>
      <c r="K91" s="435">
        <v>250000</v>
      </c>
      <c r="L91" s="448">
        <f t="shared" si="4"/>
        <v>250000</v>
      </c>
    </row>
    <row r="92" spans="1:12" ht="12.75" customHeight="1">
      <c r="A92" s="436"/>
      <c r="B92" s="436"/>
      <c r="C92" s="436"/>
      <c r="D92" s="436" t="s">
        <v>916</v>
      </c>
      <c r="E92" s="437">
        <v>0</v>
      </c>
      <c r="F92" s="438">
        <v>0</v>
      </c>
      <c r="G92" s="438">
        <v>0</v>
      </c>
      <c r="H92" s="438">
        <v>250000</v>
      </c>
      <c r="I92" s="438">
        <v>0</v>
      </c>
      <c r="J92" s="439">
        <v>0</v>
      </c>
      <c r="K92" s="440">
        <v>250000</v>
      </c>
      <c r="L92" s="448">
        <f t="shared" si="4"/>
        <v>250000</v>
      </c>
    </row>
    <row r="93" spans="1:12" ht="12.75" customHeight="1">
      <c r="A93" s="436" t="s">
        <v>919</v>
      </c>
      <c r="B93" s="436"/>
      <c r="C93" s="436"/>
      <c r="D93" s="436"/>
      <c r="E93" s="437">
        <f>E92+E90+E87+E83+E81+E79+E76+E74+E71</f>
        <v>2226581</v>
      </c>
      <c r="F93" s="439">
        <f t="shared" ref="F93:K93" si="5">F92+F90+F87+F83+F81+F79+F76+F74+F71</f>
        <v>3026650</v>
      </c>
      <c r="G93" s="439">
        <f t="shared" si="5"/>
        <v>2785950</v>
      </c>
      <c r="H93" s="439">
        <f t="shared" si="5"/>
        <v>2305000</v>
      </c>
      <c r="I93" s="439">
        <f t="shared" si="5"/>
        <v>2565000</v>
      </c>
      <c r="J93" s="439">
        <f t="shared" si="5"/>
        <v>2575000</v>
      </c>
      <c r="K93" s="437">
        <f t="shared" si="5"/>
        <v>13257600</v>
      </c>
      <c r="L93" s="448">
        <f t="shared" si="4"/>
        <v>13257600</v>
      </c>
    </row>
    <row r="94" spans="1:12" ht="12.75" customHeight="1">
      <c r="A94" s="436"/>
      <c r="B94" s="436"/>
      <c r="C94" s="436"/>
      <c r="D94" s="436"/>
      <c r="E94" s="437"/>
      <c r="F94" s="439"/>
      <c r="G94" s="439"/>
      <c r="H94" s="439"/>
      <c r="I94" s="439"/>
      <c r="J94" s="439"/>
      <c r="K94" s="437"/>
      <c r="L94" s="448">
        <f t="shared" si="4"/>
        <v>0</v>
      </c>
    </row>
    <row r="95" spans="1:12" ht="12.75" customHeight="1">
      <c r="A95" s="431" t="s">
        <v>217</v>
      </c>
      <c r="B95" s="431" t="s">
        <v>69</v>
      </c>
      <c r="C95" s="431" t="s">
        <v>31</v>
      </c>
      <c r="D95" s="431" t="s">
        <v>30</v>
      </c>
      <c r="E95" s="432">
        <v>6475168</v>
      </c>
      <c r="F95" s="433">
        <v>5000000</v>
      </c>
      <c r="G95" s="433">
        <v>5000000</v>
      </c>
      <c r="H95" s="433">
        <v>5000000</v>
      </c>
      <c r="I95" s="433">
        <v>5000000</v>
      </c>
      <c r="J95" s="434">
        <v>5000000</v>
      </c>
      <c r="K95" s="435">
        <v>25000000</v>
      </c>
      <c r="L95" s="448">
        <f t="shared" si="4"/>
        <v>25000000</v>
      </c>
    </row>
    <row r="96" spans="1:12" ht="12.75" customHeight="1">
      <c r="A96" s="436"/>
      <c r="B96" s="436"/>
      <c r="C96" s="436"/>
      <c r="D96" s="436" t="s">
        <v>922</v>
      </c>
      <c r="E96" s="437">
        <v>6475168</v>
      </c>
      <c r="F96" s="438">
        <v>5000000</v>
      </c>
      <c r="G96" s="438">
        <v>5000000</v>
      </c>
      <c r="H96" s="438">
        <v>5000000</v>
      </c>
      <c r="I96" s="438">
        <v>5000000</v>
      </c>
      <c r="J96" s="439">
        <v>5000000</v>
      </c>
      <c r="K96" s="440">
        <v>25000000</v>
      </c>
      <c r="L96" s="448">
        <f t="shared" si="4"/>
        <v>25000000</v>
      </c>
    </row>
    <row r="97" spans="1:12" ht="12.75" customHeight="1">
      <c r="A97" s="431" t="s">
        <v>217</v>
      </c>
      <c r="B97" s="431" t="s">
        <v>56</v>
      </c>
      <c r="C97" s="431" t="s">
        <v>31</v>
      </c>
      <c r="D97" s="431" t="s">
        <v>92</v>
      </c>
      <c r="E97" s="432">
        <v>192200</v>
      </c>
      <c r="F97" s="433">
        <v>368306</v>
      </c>
      <c r="G97" s="433">
        <v>436995</v>
      </c>
      <c r="H97" s="433">
        <v>554460</v>
      </c>
      <c r="I97" s="433">
        <v>997890</v>
      </c>
      <c r="J97" s="434">
        <v>1892360</v>
      </c>
      <c r="K97" s="435">
        <v>4250011</v>
      </c>
      <c r="L97" s="448">
        <f t="shared" si="4"/>
        <v>4250011</v>
      </c>
    </row>
    <row r="98" spans="1:12" ht="12.75" customHeight="1">
      <c r="A98" s="436"/>
      <c r="B98" s="436"/>
      <c r="C98" s="436"/>
      <c r="D98" s="436" t="s">
        <v>926</v>
      </c>
      <c r="E98" s="437">
        <v>192200</v>
      </c>
      <c r="F98" s="438">
        <v>368306</v>
      </c>
      <c r="G98" s="438">
        <v>436995</v>
      </c>
      <c r="H98" s="438">
        <v>554460</v>
      </c>
      <c r="I98" s="438">
        <v>997890</v>
      </c>
      <c r="J98" s="439">
        <v>1892360</v>
      </c>
      <c r="K98" s="440">
        <v>4250011</v>
      </c>
      <c r="L98" s="448">
        <f t="shared" si="4"/>
        <v>4250011</v>
      </c>
    </row>
    <row r="99" spans="1:12" ht="12.75" customHeight="1">
      <c r="A99" s="431" t="s">
        <v>217</v>
      </c>
      <c r="B99" s="431" t="s">
        <v>135</v>
      </c>
      <c r="C99" s="431" t="s">
        <v>31</v>
      </c>
      <c r="D99" s="431" t="s">
        <v>45</v>
      </c>
      <c r="E99" s="432">
        <v>113180</v>
      </c>
      <c r="F99" s="433">
        <v>100000</v>
      </c>
      <c r="G99" s="433">
        <v>100000</v>
      </c>
      <c r="H99" s="433">
        <v>100000</v>
      </c>
      <c r="I99" s="433">
        <v>100000</v>
      </c>
      <c r="J99" s="434">
        <v>100000</v>
      </c>
      <c r="K99" s="435">
        <v>500000</v>
      </c>
      <c r="L99" s="448">
        <f t="shared" si="4"/>
        <v>500000</v>
      </c>
    </row>
    <row r="100" spans="1:12" ht="12.75" customHeight="1">
      <c r="A100" s="431" t="s">
        <v>217</v>
      </c>
      <c r="B100" s="431" t="s">
        <v>462</v>
      </c>
      <c r="C100" s="431" t="s">
        <v>31</v>
      </c>
      <c r="D100" s="431" t="s">
        <v>45</v>
      </c>
      <c r="E100" s="432">
        <v>35897</v>
      </c>
      <c r="F100" s="433">
        <v>0</v>
      </c>
      <c r="G100" s="433">
        <v>0</v>
      </c>
      <c r="H100" s="433">
        <v>0</v>
      </c>
      <c r="I100" s="433">
        <v>0</v>
      </c>
      <c r="J100" s="434">
        <v>0</v>
      </c>
      <c r="K100" s="435">
        <v>0</v>
      </c>
      <c r="L100" s="448">
        <f t="shared" si="4"/>
        <v>0</v>
      </c>
    </row>
    <row r="101" spans="1:12" ht="12.75" customHeight="1">
      <c r="A101" s="436"/>
      <c r="B101" s="436"/>
      <c r="C101" s="436"/>
      <c r="D101" s="436" t="s">
        <v>927</v>
      </c>
      <c r="E101" s="437">
        <v>149077</v>
      </c>
      <c r="F101" s="438">
        <v>100000</v>
      </c>
      <c r="G101" s="438">
        <v>100000</v>
      </c>
      <c r="H101" s="438">
        <v>100000</v>
      </c>
      <c r="I101" s="438">
        <v>100000</v>
      </c>
      <c r="J101" s="439">
        <v>100000</v>
      </c>
      <c r="K101" s="440">
        <v>500000</v>
      </c>
      <c r="L101" s="448">
        <f t="shared" si="4"/>
        <v>500000</v>
      </c>
    </row>
    <row r="102" spans="1:12" ht="12.75" customHeight="1">
      <c r="A102" s="431" t="s">
        <v>217</v>
      </c>
      <c r="B102" s="431" t="s">
        <v>51</v>
      </c>
      <c r="C102" s="431" t="s">
        <v>31</v>
      </c>
      <c r="D102" s="431" t="s">
        <v>12</v>
      </c>
      <c r="E102" s="432">
        <v>250000</v>
      </c>
      <c r="F102" s="433">
        <v>250000</v>
      </c>
      <c r="G102" s="433">
        <v>250000</v>
      </c>
      <c r="H102" s="433">
        <v>250000</v>
      </c>
      <c r="I102" s="433">
        <v>250000</v>
      </c>
      <c r="J102" s="434">
        <v>250000</v>
      </c>
      <c r="K102" s="435">
        <v>1250000</v>
      </c>
      <c r="L102" s="448">
        <f t="shared" si="4"/>
        <v>1250000</v>
      </c>
    </row>
    <row r="103" spans="1:12" ht="12.75" customHeight="1">
      <c r="A103" s="436"/>
      <c r="B103" s="436"/>
      <c r="C103" s="436"/>
      <c r="D103" s="436" t="s">
        <v>930</v>
      </c>
      <c r="E103" s="437">
        <v>250000</v>
      </c>
      <c r="F103" s="438">
        <v>250000</v>
      </c>
      <c r="G103" s="438">
        <v>250000</v>
      </c>
      <c r="H103" s="438">
        <v>250000</v>
      </c>
      <c r="I103" s="438">
        <v>250000</v>
      </c>
      <c r="J103" s="439">
        <v>250000</v>
      </c>
      <c r="K103" s="440">
        <v>1250000</v>
      </c>
      <c r="L103" s="448">
        <f t="shared" si="4"/>
        <v>1250000</v>
      </c>
    </row>
    <row r="104" spans="1:12" ht="12.75" customHeight="1">
      <c r="A104" s="431" t="s">
        <v>217</v>
      </c>
      <c r="B104" s="431" t="s">
        <v>29</v>
      </c>
      <c r="C104" s="431" t="s">
        <v>31</v>
      </c>
      <c r="D104" s="431" t="s">
        <v>112</v>
      </c>
      <c r="E104" s="432">
        <v>0</v>
      </c>
      <c r="F104" s="433">
        <v>0</v>
      </c>
      <c r="G104" s="433">
        <v>450000</v>
      </c>
      <c r="H104" s="433">
        <v>450000</v>
      </c>
      <c r="I104" s="433">
        <v>450000</v>
      </c>
      <c r="J104" s="434">
        <v>450000</v>
      </c>
      <c r="K104" s="435">
        <v>1800000</v>
      </c>
      <c r="L104" s="448">
        <f t="shared" si="4"/>
        <v>1800000</v>
      </c>
    </row>
    <row r="105" spans="1:12" ht="12.75" customHeight="1">
      <c r="A105" s="436"/>
      <c r="B105" s="436"/>
      <c r="C105" s="436"/>
      <c r="D105" s="436" t="s">
        <v>931</v>
      </c>
      <c r="E105" s="437">
        <v>0</v>
      </c>
      <c r="F105" s="438">
        <v>0</v>
      </c>
      <c r="G105" s="438">
        <v>450000</v>
      </c>
      <c r="H105" s="438">
        <v>450000</v>
      </c>
      <c r="I105" s="438">
        <v>450000</v>
      </c>
      <c r="J105" s="439">
        <v>450000</v>
      </c>
      <c r="K105" s="440">
        <v>1800000</v>
      </c>
      <c r="L105" s="448">
        <f t="shared" si="4"/>
        <v>1800000</v>
      </c>
    </row>
    <row r="106" spans="1:12" ht="12.75" customHeight="1">
      <c r="A106" s="431" t="s">
        <v>217</v>
      </c>
      <c r="B106" s="431" t="s">
        <v>68</v>
      </c>
      <c r="C106" s="431" t="s">
        <v>31</v>
      </c>
      <c r="D106" s="431" t="s">
        <v>82</v>
      </c>
      <c r="E106" s="432">
        <v>113968</v>
      </c>
      <c r="F106" s="433">
        <v>350000</v>
      </c>
      <c r="G106" s="433">
        <v>350000</v>
      </c>
      <c r="H106" s="433">
        <v>350000</v>
      </c>
      <c r="I106" s="433">
        <v>350000</v>
      </c>
      <c r="J106" s="434">
        <v>350000</v>
      </c>
      <c r="K106" s="435">
        <v>1750000</v>
      </c>
      <c r="L106" s="448">
        <f t="shared" si="4"/>
        <v>1750000</v>
      </c>
    </row>
    <row r="107" spans="1:12" ht="12.75" customHeight="1">
      <c r="A107" s="436"/>
      <c r="B107" s="436"/>
      <c r="C107" s="436"/>
      <c r="D107" s="436" t="s">
        <v>933</v>
      </c>
      <c r="E107" s="437">
        <v>113968</v>
      </c>
      <c r="F107" s="438">
        <v>350000</v>
      </c>
      <c r="G107" s="438">
        <v>350000</v>
      </c>
      <c r="H107" s="438">
        <v>350000</v>
      </c>
      <c r="I107" s="438">
        <v>350000</v>
      </c>
      <c r="J107" s="439">
        <v>350000</v>
      </c>
      <c r="K107" s="440">
        <v>1750000</v>
      </c>
      <c r="L107" s="448">
        <f t="shared" si="4"/>
        <v>1750000</v>
      </c>
    </row>
    <row r="108" spans="1:12" ht="12.75" customHeight="1">
      <c r="A108" s="431" t="s">
        <v>217</v>
      </c>
      <c r="B108" s="431" t="s">
        <v>131</v>
      </c>
      <c r="C108" s="431" t="s">
        <v>31</v>
      </c>
      <c r="D108" s="431" t="s">
        <v>133</v>
      </c>
      <c r="E108" s="432">
        <v>2242789</v>
      </c>
      <c r="F108" s="433">
        <v>940000</v>
      </c>
      <c r="G108" s="433">
        <v>650000</v>
      </c>
      <c r="H108" s="433">
        <v>1300000</v>
      </c>
      <c r="I108" s="433">
        <v>1300000</v>
      </c>
      <c r="J108" s="434">
        <v>950000</v>
      </c>
      <c r="K108" s="435">
        <v>5140000</v>
      </c>
      <c r="L108" s="448">
        <f t="shared" si="4"/>
        <v>5140000</v>
      </c>
    </row>
    <row r="109" spans="1:12" ht="12.75" customHeight="1">
      <c r="A109" s="436"/>
      <c r="B109" s="436"/>
      <c r="C109" s="436"/>
      <c r="D109" s="436" t="s">
        <v>937</v>
      </c>
      <c r="E109" s="437">
        <v>2242789</v>
      </c>
      <c r="F109" s="438">
        <v>940000</v>
      </c>
      <c r="G109" s="438">
        <v>650000</v>
      </c>
      <c r="H109" s="438">
        <v>1300000</v>
      </c>
      <c r="I109" s="438">
        <v>1300000</v>
      </c>
      <c r="J109" s="439">
        <v>950000</v>
      </c>
      <c r="K109" s="440">
        <v>5140000</v>
      </c>
      <c r="L109" s="448">
        <f t="shared" si="4"/>
        <v>5140000</v>
      </c>
    </row>
    <row r="110" spans="1:12" ht="12.75" customHeight="1">
      <c r="A110" s="431" t="s">
        <v>217</v>
      </c>
      <c r="B110" s="431" t="s">
        <v>40</v>
      </c>
      <c r="C110" s="431" t="s">
        <v>31</v>
      </c>
      <c r="D110" s="431" t="s">
        <v>103</v>
      </c>
      <c r="E110" s="432">
        <v>0</v>
      </c>
      <c r="F110" s="433">
        <v>0</v>
      </c>
      <c r="G110" s="433">
        <v>30000</v>
      </c>
      <c r="H110" s="433">
        <v>450000</v>
      </c>
      <c r="I110" s="433">
        <v>0</v>
      </c>
      <c r="J110" s="434">
        <v>0</v>
      </c>
      <c r="K110" s="435">
        <v>480000</v>
      </c>
      <c r="L110" s="448">
        <f t="shared" si="4"/>
        <v>480000</v>
      </c>
    </row>
    <row r="111" spans="1:12" ht="12.75" customHeight="1">
      <c r="A111" s="431" t="s">
        <v>217</v>
      </c>
      <c r="B111" s="431" t="s">
        <v>574</v>
      </c>
      <c r="C111" s="431" t="s">
        <v>31</v>
      </c>
      <c r="D111" s="431" t="s">
        <v>103</v>
      </c>
      <c r="E111" s="432">
        <v>0</v>
      </c>
      <c r="F111" s="433">
        <v>0</v>
      </c>
      <c r="G111" s="433">
        <v>0</v>
      </c>
      <c r="H111" s="433">
        <v>0</v>
      </c>
      <c r="I111" s="433">
        <v>0</v>
      </c>
      <c r="J111" s="434">
        <v>0</v>
      </c>
      <c r="K111" s="435">
        <v>0</v>
      </c>
      <c r="L111" s="448">
        <f t="shared" si="4"/>
        <v>0</v>
      </c>
    </row>
    <row r="112" spans="1:12" ht="12.75" customHeight="1">
      <c r="A112" s="436"/>
      <c r="B112" s="436"/>
      <c r="C112" s="436"/>
      <c r="D112" s="436" t="s">
        <v>938</v>
      </c>
      <c r="E112" s="437">
        <v>0</v>
      </c>
      <c r="F112" s="438">
        <v>0</v>
      </c>
      <c r="G112" s="438">
        <v>30000</v>
      </c>
      <c r="H112" s="438">
        <v>450000</v>
      </c>
      <c r="I112" s="438">
        <v>0</v>
      </c>
      <c r="J112" s="439">
        <v>0</v>
      </c>
      <c r="K112" s="440">
        <v>480000</v>
      </c>
      <c r="L112" s="448">
        <f t="shared" si="4"/>
        <v>480000</v>
      </c>
    </row>
    <row r="113" spans="1:12" ht="12.75" customHeight="1">
      <c r="A113" s="431" t="s">
        <v>217</v>
      </c>
      <c r="B113" s="431" t="s">
        <v>219</v>
      </c>
      <c r="C113" s="431" t="s">
        <v>31</v>
      </c>
      <c r="D113" s="431" t="s">
        <v>218</v>
      </c>
      <c r="E113" s="432">
        <v>0</v>
      </c>
      <c r="F113" s="433">
        <v>0</v>
      </c>
      <c r="G113" s="433">
        <v>750000</v>
      </c>
      <c r="H113" s="433">
        <v>0</v>
      </c>
      <c r="I113" s="433">
        <v>0</v>
      </c>
      <c r="J113" s="434">
        <v>0</v>
      </c>
      <c r="K113" s="435">
        <v>750000</v>
      </c>
      <c r="L113" s="448">
        <f t="shared" si="4"/>
        <v>750000</v>
      </c>
    </row>
    <row r="114" spans="1:12" ht="12.75" customHeight="1">
      <c r="A114" s="436"/>
      <c r="B114" s="436"/>
      <c r="C114" s="436"/>
      <c r="D114" s="436" t="s">
        <v>939</v>
      </c>
      <c r="E114" s="437">
        <v>0</v>
      </c>
      <c r="F114" s="438">
        <v>0</v>
      </c>
      <c r="G114" s="438">
        <v>750000</v>
      </c>
      <c r="H114" s="438">
        <v>0</v>
      </c>
      <c r="I114" s="438">
        <v>0</v>
      </c>
      <c r="J114" s="439">
        <v>0</v>
      </c>
      <c r="K114" s="440">
        <v>750000</v>
      </c>
      <c r="L114" s="448">
        <f t="shared" si="4"/>
        <v>750000</v>
      </c>
    </row>
    <row r="115" spans="1:12" ht="12.75" customHeight="1">
      <c r="A115" s="431" t="s">
        <v>217</v>
      </c>
      <c r="B115" s="431" t="s">
        <v>221</v>
      </c>
      <c r="C115" s="431" t="s">
        <v>31</v>
      </c>
      <c r="D115" s="431" t="s">
        <v>220</v>
      </c>
      <c r="E115" s="432">
        <v>0</v>
      </c>
      <c r="F115" s="433">
        <v>0</v>
      </c>
      <c r="G115" s="433">
        <v>0</v>
      </c>
      <c r="H115" s="433">
        <v>40000</v>
      </c>
      <c r="I115" s="433">
        <v>0</v>
      </c>
      <c r="J115" s="434">
        <v>0</v>
      </c>
      <c r="K115" s="435">
        <v>40000</v>
      </c>
      <c r="L115" s="448">
        <f t="shared" si="4"/>
        <v>40000</v>
      </c>
    </row>
    <row r="116" spans="1:12" ht="12.75" customHeight="1">
      <c r="A116" s="431" t="s">
        <v>217</v>
      </c>
      <c r="B116" s="431" t="s">
        <v>222</v>
      </c>
      <c r="C116" s="431" t="s">
        <v>31</v>
      </c>
      <c r="D116" s="431" t="s">
        <v>220</v>
      </c>
      <c r="E116" s="432">
        <v>0</v>
      </c>
      <c r="F116" s="433">
        <v>0</v>
      </c>
      <c r="G116" s="433">
        <v>0</v>
      </c>
      <c r="H116" s="433">
        <v>910000</v>
      </c>
      <c r="I116" s="433">
        <v>0</v>
      </c>
      <c r="J116" s="434">
        <v>0</v>
      </c>
      <c r="K116" s="435">
        <v>910000</v>
      </c>
      <c r="L116" s="448">
        <f t="shared" si="4"/>
        <v>910000</v>
      </c>
    </row>
    <row r="117" spans="1:12" ht="12.75" customHeight="1">
      <c r="A117" s="436"/>
      <c r="B117" s="436"/>
      <c r="C117" s="436"/>
      <c r="D117" s="436" t="s">
        <v>940</v>
      </c>
      <c r="E117" s="437">
        <v>0</v>
      </c>
      <c r="F117" s="438">
        <v>0</v>
      </c>
      <c r="G117" s="438">
        <v>0</v>
      </c>
      <c r="H117" s="438">
        <v>950000</v>
      </c>
      <c r="I117" s="438">
        <v>0</v>
      </c>
      <c r="J117" s="439">
        <v>0</v>
      </c>
      <c r="K117" s="440">
        <v>950000</v>
      </c>
      <c r="L117" s="448">
        <f t="shared" si="4"/>
        <v>950000</v>
      </c>
    </row>
    <row r="118" spans="1:12" ht="12.75" customHeight="1">
      <c r="A118" s="431" t="s">
        <v>217</v>
      </c>
      <c r="B118" s="431" t="s">
        <v>224</v>
      </c>
      <c r="C118" s="431" t="s">
        <v>31</v>
      </c>
      <c r="D118" s="431" t="s">
        <v>223</v>
      </c>
      <c r="E118" s="432">
        <v>0</v>
      </c>
      <c r="F118" s="433">
        <v>70000</v>
      </c>
      <c r="G118" s="433">
        <v>750000</v>
      </c>
      <c r="H118" s="433">
        <v>0</v>
      </c>
      <c r="I118" s="433">
        <v>0</v>
      </c>
      <c r="J118" s="434">
        <v>0</v>
      </c>
      <c r="K118" s="435">
        <v>820000</v>
      </c>
      <c r="L118" s="448">
        <f t="shared" si="4"/>
        <v>820000</v>
      </c>
    </row>
    <row r="119" spans="1:12" ht="12.75" customHeight="1">
      <c r="A119" s="436"/>
      <c r="B119" s="436"/>
      <c r="C119" s="436"/>
      <c r="D119" s="436" t="s">
        <v>941</v>
      </c>
      <c r="E119" s="437">
        <v>0</v>
      </c>
      <c r="F119" s="438">
        <v>70000</v>
      </c>
      <c r="G119" s="438">
        <v>750000</v>
      </c>
      <c r="H119" s="438">
        <v>0</v>
      </c>
      <c r="I119" s="438">
        <v>0</v>
      </c>
      <c r="J119" s="439">
        <v>0</v>
      </c>
      <c r="K119" s="440">
        <v>820000</v>
      </c>
      <c r="L119" s="448">
        <f t="shared" si="4"/>
        <v>820000</v>
      </c>
    </row>
    <row r="120" spans="1:12" ht="12.75" customHeight="1">
      <c r="A120" s="431" t="s">
        <v>217</v>
      </c>
      <c r="B120" s="431" t="s">
        <v>225</v>
      </c>
      <c r="C120" s="431" t="s">
        <v>31</v>
      </c>
      <c r="D120" s="431" t="s">
        <v>146</v>
      </c>
      <c r="E120" s="432">
        <v>50000</v>
      </c>
      <c r="F120" s="433">
        <v>50000</v>
      </c>
      <c r="G120" s="433">
        <v>50000</v>
      </c>
      <c r="H120" s="433">
        <v>50000</v>
      </c>
      <c r="I120" s="433">
        <v>50000</v>
      </c>
      <c r="J120" s="434">
        <v>50000</v>
      </c>
      <c r="K120" s="435">
        <v>250000</v>
      </c>
      <c r="L120" s="448">
        <f t="shared" si="4"/>
        <v>250000</v>
      </c>
    </row>
    <row r="121" spans="1:12" ht="12.75" customHeight="1">
      <c r="A121" s="436"/>
      <c r="B121" s="436"/>
      <c r="C121" s="436"/>
      <c r="D121" s="436" t="s">
        <v>942</v>
      </c>
      <c r="E121" s="437">
        <v>50000</v>
      </c>
      <c r="F121" s="438">
        <v>50000</v>
      </c>
      <c r="G121" s="438">
        <v>50000</v>
      </c>
      <c r="H121" s="438">
        <v>50000</v>
      </c>
      <c r="I121" s="438">
        <v>50000</v>
      </c>
      <c r="J121" s="439">
        <v>50000</v>
      </c>
      <c r="K121" s="440">
        <v>250000</v>
      </c>
      <c r="L121" s="448">
        <f t="shared" si="4"/>
        <v>250000</v>
      </c>
    </row>
    <row r="122" spans="1:12" ht="12.75" customHeight="1">
      <c r="A122" s="431" t="s">
        <v>217</v>
      </c>
      <c r="B122" s="431" t="s">
        <v>226</v>
      </c>
      <c r="C122" s="431" t="s">
        <v>31</v>
      </c>
      <c r="D122" s="431" t="s">
        <v>147</v>
      </c>
      <c r="E122" s="432">
        <v>0</v>
      </c>
      <c r="F122" s="433">
        <v>300000</v>
      </c>
      <c r="G122" s="433">
        <v>0</v>
      </c>
      <c r="H122" s="433">
        <v>0</v>
      </c>
      <c r="I122" s="433">
        <v>0</v>
      </c>
      <c r="J122" s="434">
        <v>0</v>
      </c>
      <c r="K122" s="435">
        <v>300000</v>
      </c>
      <c r="L122" s="448">
        <f t="shared" si="4"/>
        <v>300000</v>
      </c>
    </row>
    <row r="123" spans="1:12" ht="12.75" customHeight="1">
      <c r="A123" s="436"/>
      <c r="B123" s="436"/>
      <c r="C123" s="436"/>
      <c r="D123" s="436" t="s">
        <v>943</v>
      </c>
      <c r="E123" s="437">
        <v>0</v>
      </c>
      <c r="F123" s="438">
        <v>300000</v>
      </c>
      <c r="G123" s="438">
        <v>0</v>
      </c>
      <c r="H123" s="438">
        <v>0</v>
      </c>
      <c r="I123" s="438">
        <v>0</v>
      </c>
      <c r="J123" s="439">
        <v>0</v>
      </c>
      <c r="K123" s="440">
        <v>300000</v>
      </c>
      <c r="L123" s="448">
        <f t="shared" si="4"/>
        <v>300000</v>
      </c>
    </row>
    <row r="124" spans="1:12" ht="12.75" customHeight="1">
      <c r="A124" s="431" t="s">
        <v>217</v>
      </c>
      <c r="B124" s="431" t="s">
        <v>252</v>
      </c>
      <c r="C124" s="431" t="s">
        <v>31</v>
      </c>
      <c r="D124" s="431" t="s">
        <v>177</v>
      </c>
      <c r="E124" s="432">
        <v>0</v>
      </c>
      <c r="F124" s="433">
        <v>50000</v>
      </c>
      <c r="G124" s="433">
        <v>0</v>
      </c>
      <c r="H124" s="433">
        <v>0</v>
      </c>
      <c r="I124" s="433">
        <v>0</v>
      </c>
      <c r="J124" s="434">
        <v>0</v>
      </c>
      <c r="K124" s="435">
        <v>50000</v>
      </c>
      <c r="L124" s="448">
        <f t="shared" si="4"/>
        <v>50000</v>
      </c>
    </row>
    <row r="125" spans="1:12" ht="12.75" customHeight="1">
      <c r="A125" s="436"/>
      <c r="B125" s="436"/>
      <c r="C125" s="436"/>
      <c r="D125" s="436" t="s">
        <v>945</v>
      </c>
      <c r="E125" s="437">
        <v>0</v>
      </c>
      <c r="F125" s="438">
        <v>50000</v>
      </c>
      <c r="G125" s="438">
        <v>0</v>
      </c>
      <c r="H125" s="438">
        <v>0</v>
      </c>
      <c r="I125" s="438">
        <v>0</v>
      </c>
      <c r="J125" s="439">
        <v>0</v>
      </c>
      <c r="K125" s="440">
        <v>50000</v>
      </c>
      <c r="L125" s="448">
        <f t="shared" si="4"/>
        <v>50000</v>
      </c>
    </row>
    <row r="126" spans="1:12" ht="12.75" customHeight="1">
      <c r="A126" s="431" t="s">
        <v>217</v>
      </c>
      <c r="B126" s="431" t="s">
        <v>257</v>
      </c>
      <c r="C126" s="431" t="s">
        <v>31</v>
      </c>
      <c r="D126" s="431" t="s">
        <v>179</v>
      </c>
      <c r="E126" s="432">
        <v>0</v>
      </c>
      <c r="F126" s="433">
        <v>0</v>
      </c>
      <c r="G126" s="433">
        <v>330000</v>
      </c>
      <c r="H126" s="433">
        <v>0</v>
      </c>
      <c r="I126" s="433">
        <v>0</v>
      </c>
      <c r="J126" s="434">
        <v>0</v>
      </c>
      <c r="K126" s="435">
        <v>330000</v>
      </c>
      <c r="L126" s="448">
        <f t="shared" si="4"/>
        <v>330000</v>
      </c>
    </row>
    <row r="127" spans="1:12" ht="12.75" customHeight="1">
      <c r="A127" s="436"/>
      <c r="B127" s="436"/>
      <c r="C127" s="436"/>
      <c r="D127" s="436" t="s">
        <v>946</v>
      </c>
      <c r="E127" s="437">
        <v>0</v>
      </c>
      <c r="F127" s="438">
        <v>0</v>
      </c>
      <c r="G127" s="438">
        <v>330000</v>
      </c>
      <c r="H127" s="438">
        <v>0</v>
      </c>
      <c r="I127" s="438">
        <v>0</v>
      </c>
      <c r="J127" s="439">
        <v>0</v>
      </c>
      <c r="K127" s="440">
        <v>330000</v>
      </c>
      <c r="L127" s="448">
        <f t="shared" si="4"/>
        <v>330000</v>
      </c>
    </row>
    <row r="128" spans="1:12" ht="12.75" customHeight="1">
      <c r="A128" s="431" t="s">
        <v>217</v>
      </c>
      <c r="B128" s="431" t="s">
        <v>282</v>
      </c>
      <c r="C128" s="431" t="s">
        <v>31</v>
      </c>
      <c r="D128" s="431" t="s">
        <v>193</v>
      </c>
      <c r="E128" s="432">
        <v>0</v>
      </c>
      <c r="F128" s="433">
        <v>130000</v>
      </c>
      <c r="G128" s="433">
        <v>130000</v>
      </c>
      <c r="H128" s="433">
        <v>130000</v>
      </c>
      <c r="I128" s="433">
        <v>130000</v>
      </c>
      <c r="J128" s="434">
        <v>130000</v>
      </c>
      <c r="K128" s="435">
        <v>650000</v>
      </c>
      <c r="L128" s="448">
        <f t="shared" si="4"/>
        <v>650000</v>
      </c>
    </row>
    <row r="129" spans="1:12" ht="12.75" customHeight="1">
      <c r="A129" s="436"/>
      <c r="B129" s="436"/>
      <c r="C129" s="436"/>
      <c r="D129" s="436" t="s">
        <v>947</v>
      </c>
      <c r="E129" s="437">
        <v>0</v>
      </c>
      <c r="F129" s="438">
        <v>130000</v>
      </c>
      <c r="G129" s="438">
        <v>130000</v>
      </c>
      <c r="H129" s="438">
        <v>130000</v>
      </c>
      <c r="I129" s="438">
        <v>130000</v>
      </c>
      <c r="J129" s="439">
        <v>130000</v>
      </c>
      <c r="K129" s="440">
        <v>650000</v>
      </c>
      <c r="L129" s="448">
        <f t="shared" si="4"/>
        <v>650000</v>
      </c>
    </row>
    <row r="130" spans="1:12" ht="12.75" customHeight="1">
      <c r="A130" s="436" t="s">
        <v>948</v>
      </c>
      <c r="B130" s="436"/>
      <c r="C130" s="436"/>
      <c r="D130" s="436"/>
      <c r="E130" s="437">
        <v>9512809</v>
      </c>
      <c r="F130" s="438">
        <v>7608306</v>
      </c>
      <c r="G130" s="438">
        <v>9276995</v>
      </c>
      <c r="H130" s="438">
        <v>9584460</v>
      </c>
      <c r="I130" s="438">
        <v>8627890</v>
      </c>
      <c r="J130" s="439">
        <v>9172360</v>
      </c>
      <c r="K130" s="440">
        <v>44270011</v>
      </c>
      <c r="L130" s="448">
        <f t="shared" si="4"/>
        <v>44270011</v>
      </c>
    </row>
    <row r="131" spans="1:12" ht="12.75" customHeight="1">
      <c r="A131" s="431" t="s">
        <v>342</v>
      </c>
      <c r="B131" s="431" t="s">
        <v>132</v>
      </c>
      <c r="C131" s="431" t="s">
        <v>31</v>
      </c>
      <c r="D131" s="431" t="s">
        <v>70</v>
      </c>
      <c r="E131" s="432">
        <v>60865</v>
      </c>
      <c r="F131" s="433">
        <v>100000</v>
      </c>
      <c r="G131" s="433">
        <v>50000</v>
      </c>
      <c r="H131" s="433">
        <v>50000</v>
      </c>
      <c r="I131" s="433">
        <v>50000</v>
      </c>
      <c r="J131" s="434">
        <v>50000</v>
      </c>
      <c r="K131" s="435">
        <v>300000</v>
      </c>
      <c r="L131" s="448">
        <f t="shared" si="4"/>
        <v>300000</v>
      </c>
    </row>
    <row r="132" spans="1:12" ht="12.75" customHeight="1">
      <c r="A132" s="436"/>
      <c r="B132" s="436"/>
      <c r="C132" s="436"/>
      <c r="D132" s="436" t="s">
        <v>994</v>
      </c>
      <c r="E132" s="437">
        <v>60865</v>
      </c>
      <c r="F132" s="438">
        <v>100000</v>
      </c>
      <c r="G132" s="438">
        <v>50000</v>
      </c>
      <c r="H132" s="438">
        <v>50000</v>
      </c>
      <c r="I132" s="438">
        <v>50000</v>
      </c>
      <c r="J132" s="439">
        <v>50000</v>
      </c>
      <c r="K132" s="440">
        <v>300000</v>
      </c>
      <c r="L132" s="448">
        <f t="shared" ref="L132:L195" si="6">J132+I132+H132+G132+F132</f>
        <v>300000</v>
      </c>
    </row>
    <row r="133" spans="1:12" ht="12.75" customHeight="1">
      <c r="A133" s="431" t="s">
        <v>342</v>
      </c>
      <c r="B133" s="431" t="s">
        <v>116</v>
      </c>
      <c r="C133" s="431" t="s">
        <v>31</v>
      </c>
      <c r="D133" s="431" t="s">
        <v>34</v>
      </c>
      <c r="E133" s="432">
        <v>73055</v>
      </c>
      <c r="F133" s="433">
        <v>90000</v>
      </c>
      <c r="G133" s="433">
        <v>105000</v>
      </c>
      <c r="H133" s="433">
        <v>85000</v>
      </c>
      <c r="I133" s="433">
        <v>115000</v>
      </c>
      <c r="J133" s="434">
        <v>130000</v>
      </c>
      <c r="K133" s="435">
        <v>525000</v>
      </c>
      <c r="L133" s="448">
        <f t="shared" si="6"/>
        <v>525000</v>
      </c>
    </row>
    <row r="134" spans="1:12" ht="12.75" customHeight="1">
      <c r="A134" s="431" t="s">
        <v>342</v>
      </c>
      <c r="B134" s="431" t="s">
        <v>553</v>
      </c>
      <c r="C134" s="431" t="s">
        <v>31</v>
      </c>
      <c r="D134" s="431" t="s">
        <v>34</v>
      </c>
      <c r="E134" s="432">
        <v>0</v>
      </c>
      <c r="F134" s="433">
        <v>0</v>
      </c>
      <c r="G134" s="433">
        <v>0</v>
      </c>
      <c r="H134" s="433">
        <v>0</v>
      </c>
      <c r="I134" s="433">
        <v>0</v>
      </c>
      <c r="J134" s="434">
        <v>0</v>
      </c>
      <c r="K134" s="435">
        <v>0</v>
      </c>
      <c r="L134" s="448">
        <f t="shared" si="6"/>
        <v>0</v>
      </c>
    </row>
    <row r="135" spans="1:12" ht="12.75" customHeight="1">
      <c r="A135" s="431" t="s">
        <v>342</v>
      </c>
      <c r="B135" s="431" t="s">
        <v>33</v>
      </c>
      <c r="C135" s="431" t="s">
        <v>31</v>
      </c>
      <c r="D135" s="431" t="s">
        <v>34</v>
      </c>
      <c r="E135" s="432">
        <v>24870</v>
      </c>
      <c r="F135" s="433">
        <v>20000</v>
      </c>
      <c r="G135" s="433">
        <v>30000</v>
      </c>
      <c r="H135" s="433">
        <v>30000</v>
      </c>
      <c r="I135" s="433">
        <v>30000</v>
      </c>
      <c r="J135" s="434">
        <v>30000</v>
      </c>
      <c r="K135" s="435">
        <v>140000</v>
      </c>
      <c r="L135" s="448">
        <f t="shared" si="6"/>
        <v>140000</v>
      </c>
    </row>
    <row r="136" spans="1:12" ht="12.75" customHeight="1">
      <c r="A136" s="436"/>
      <c r="B136" s="436"/>
      <c r="C136" s="436"/>
      <c r="D136" s="436" t="s">
        <v>995</v>
      </c>
      <c r="E136" s="437">
        <v>97925</v>
      </c>
      <c r="F136" s="438">
        <v>110000</v>
      </c>
      <c r="G136" s="438">
        <v>135000</v>
      </c>
      <c r="H136" s="438">
        <v>115000</v>
      </c>
      <c r="I136" s="438">
        <v>145000</v>
      </c>
      <c r="J136" s="439">
        <v>160000</v>
      </c>
      <c r="K136" s="440">
        <v>665000</v>
      </c>
      <c r="L136" s="448">
        <f t="shared" si="6"/>
        <v>665000</v>
      </c>
    </row>
    <row r="137" spans="1:12" ht="12.75" customHeight="1">
      <c r="A137" s="431" t="s">
        <v>342</v>
      </c>
      <c r="B137" s="431" t="s">
        <v>402</v>
      </c>
      <c r="C137" s="431" t="s">
        <v>31</v>
      </c>
      <c r="D137" s="431" t="s">
        <v>141</v>
      </c>
      <c r="E137" s="432">
        <v>25441</v>
      </c>
      <c r="F137" s="433">
        <v>223500</v>
      </c>
      <c r="G137" s="433">
        <v>0</v>
      </c>
      <c r="H137" s="433">
        <v>0</v>
      </c>
      <c r="I137" s="433">
        <v>0</v>
      </c>
      <c r="J137" s="434">
        <v>0</v>
      </c>
      <c r="K137" s="435">
        <v>223500</v>
      </c>
      <c r="L137" s="448">
        <f t="shared" si="6"/>
        <v>223500</v>
      </c>
    </row>
    <row r="138" spans="1:12" ht="12.75" customHeight="1">
      <c r="A138" s="431" t="s">
        <v>342</v>
      </c>
      <c r="B138" s="431" t="s">
        <v>808</v>
      </c>
      <c r="C138" s="431" t="s">
        <v>31</v>
      </c>
      <c r="D138" s="431" t="s">
        <v>141</v>
      </c>
      <c r="E138" s="432">
        <v>0</v>
      </c>
      <c r="F138" s="433">
        <v>126500</v>
      </c>
      <c r="G138" s="433">
        <v>0</v>
      </c>
      <c r="H138" s="433">
        <v>0</v>
      </c>
      <c r="I138" s="433">
        <v>0</v>
      </c>
      <c r="J138" s="434">
        <v>0</v>
      </c>
      <c r="K138" s="435">
        <v>126500</v>
      </c>
      <c r="L138" s="448">
        <f t="shared" si="6"/>
        <v>126500</v>
      </c>
    </row>
    <row r="139" spans="1:12" ht="12.75" customHeight="1">
      <c r="A139" s="436"/>
      <c r="B139" s="436"/>
      <c r="C139" s="436"/>
      <c r="D139" s="436" t="s">
        <v>996</v>
      </c>
      <c r="E139" s="437">
        <v>25441</v>
      </c>
      <c r="F139" s="438">
        <v>350000</v>
      </c>
      <c r="G139" s="438">
        <v>0</v>
      </c>
      <c r="H139" s="438">
        <v>0</v>
      </c>
      <c r="I139" s="438">
        <v>0</v>
      </c>
      <c r="J139" s="439">
        <v>0</v>
      </c>
      <c r="K139" s="440">
        <v>350000</v>
      </c>
      <c r="L139" s="448">
        <f t="shared" si="6"/>
        <v>350000</v>
      </c>
    </row>
    <row r="140" spans="1:12" ht="12.75" customHeight="1">
      <c r="A140" s="431" t="s">
        <v>342</v>
      </c>
      <c r="B140" s="431" t="s">
        <v>125</v>
      </c>
      <c r="C140" s="431" t="s">
        <v>31</v>
      </c>
      <c r="D140" s="431" t="s">
        <v>67</v>
      </c>
      <c r="E140" s="432">
        <v>0</v>
      </c>
      <c r="F140" s="433">
        <v>0</v>
      </c>
      <c r="G140" s="433">
        <v>0</v>
      </c>
      <c r="H140" s="433">
        <v>0</v>
      </c>
      <c r="I140" s="433">
        <v>500000</v>
      </c>
      <c r="J140" s="434">
        <v>0</v>
      </c>
      <c r="K140" s="435">
        <v>500000</v>
      </c>
      <c r="L140" s="448">
        <f t="shared" si="6"/>
        <v>500000</v>
      </c>
    </row>
    <row r="141" spans="1:12" ht="12.75" customHeight="1">
      <c r="A141" s="436"/>
      <c r="B141" s="436"/>
      <c r="C141" s="436"/>
      <c r="D141" s="436" t="s">
        <v>997</v>
      </c>
      <c r="E141" s="437">
        <v>0</v>
      </c>
      <c r="F141" s="438">
        <v>0</v>
      </c>
      <c r="G141" s="438">
        <v>0</v>
      </c>
      <c r="H141" s="438">
        <v>0</v>
      </c>
      <c r="I141" s="438">
        <v>500000</v>
      </c>
      <c r="J141" s="439">
        <v>0</v>
      </c>
      <c r="K141" s="440">
        <v>500000</v>
      </c>
      <c r="L141" s="448">
        <f t="shared" si="6"/>
        <v>500000</v>
      </c>
    </row>
    <row r="142" spans="1:12" ht="12.75" customHeight="1">
      <c r="A142" s="431" t="s">
        <v>342</v>
      </c>
      <c r="B142" s="431" t="s">
        <v>14</v>
      </c>
      <c r="C142" s="431" t="s">
        <v>31</v>
      </c>
      <c r="D142" s="431" t="s">
        <v>25</v>
      </c>
      <c r="E142" s="432">
        <v>0</v>
      </c>
      <c r="F142" s="433">
        <v>0</v>
      </c>
      <c r="G142" s="433">
        <v>0</v>
      </c>
      <c r="H142" s="433">
        <v>350000</v>
      </c>
      <c r="I142" s="433">
        <v>0</v>
      </c>
      <c r="J142" s="434">
        <v>0</v>
      </c>
      <c r="K142" s="435">
        <v>350000</v>
      </c>
      <c r="L142" s="448">
        <f t="shared" si="6"/>
        <v>350000</v>
      </c>
    </row>
    <row r="143" spans="1:12" ht="12.75" customHeight="1">
      <c r="A143" s="436"/>
      <c r="B143" s="436"/>
      <c r="C143" s="436"/>
      <c r="D143" s="436" t="s">
        <v>998</v>
      </c>
      <c r="E143" s="437">
        <v>0</v>
      </c>
      <c r="F143" s="438">
        <v>0</v>
      </c>
      <c r="G143" s="438">
        <v>0</v>
      </c>
      <c r="H143" s="438">
        <v>350000</v>
      </c>
      <c r="I143" s="438">
        <v>0</v>
      </c>
      <c r="J143" s="439">
        <v>0</v>
      </c>
      <c r="K143" s="440">
        <v>350000</v>
      </c>
      <c r="L143" s="448">
        <f t="shared" si="6"/>
        <v>350000</v>
      </c>
    </row>
    <row r="144" spans="1:12" ht="12.75" customHeight="1">
      <c r="A144" s="431" t="s">
        <v>342</v>
      </c>
      <c r="B144" s="431" t="s">
        <v>213</v>
      </c>
      <c r="C144" s="431" t="s">
        <v>748</v>
      </c>
      <c r="D144" s="431" t="s">
        <v>83</v>
      </c>
      <c r="E144" s="432">
        <v>0</v>
      </c>
      <c r="F144" s="433">
        <v>0</v>
      </c>
      <c r="G144" s="433">
        <v>0</v>
      </c>
      <c r="H144" s="433">
        <v>0</v>
      </c>
      <c r="I144" s="433">
        <v>0</v>
      </c>
      <c r="J144" s="434">
        <v>0</v>
      </c>
      <c r="K144" s="435">
        <v>0</v>
      </c>
      <c r="L144" s="448">
        <f t="shared" si="6"/>
        <v>0</v>
      </c>
    </row>
    <row r="145" spans="1:12" ht="12.75" customHeight="1">
      <c r="A145" s="431" t="s">
        <v>342</v>
      </c>
      <c r="B145" s="431" t="s">
        <v>213</v>
      </c>
      <c r="C145" s="431" t="s">
        <v>31</v>
      </c>
      <c r="D145" s="431" t="s">
        <v>83</v>
      </c>
      <c r="E145" s="432">
        <v>14670</v>
      </c>
      <c r="F145" s="433">
        <v>300000</v>
      </c>
      <c r="G145" s="433">
        <v>0</v>
      </c>
      <c r="H145" s="433">
        <v>0</v>
      </c>
      <c r="I145" s="433">
        <v>0</v>
      </c>
      <c r="J145" s="434">
        <v>0</v>
      </c>
      <c r="K145" s="435">
        <v>300000</v>
      </c>
      <c r="L145" s="448">
        <f t="shared" si="6"/>
        <v>300000</v>
      </c>
    </row>
    <row r="146" spans="1:12" ht="12.75" customHeight="1">
      <c r="A146" s="431" t="s">
        <v>342</v>
      </c>
      <c r="B146" s="431" t="s">
        <v>495</v>
      </c>
      <c r="C146" s="431" t="s">
        <v>31</v>
      </c>
      <c r="D146" s="431" t="s">
        <v>83</v>
      </c>
      <c r="E146" s="432">
        <v>43350</v>
      </c>
      <c r="F146" s="433">
        <v>0</v>
      </c>
      <c r="G146" s="433">
        <v>0</v>
      </c>
      <c r="H146" s="433">
        <v>0</v>
      </c>
      <c r="I146" s="433">
        <v>0</v>
      </c>
      <c r="J146" s="434">
        <v>0</v>
      </c>
      <c r="K146" s="435">
        <v>0</v>
      </c>
      <c r="L146" s="448">
        <f t="shared" si="6"/>
        <v>0</v>
      </c>
    </row>
    <row r="147" spans="1:12" ht="12.75" customHeight="1">
      <c r="A147" s="431" t="s">
        <v>342</v>
      </c>
      <c r="B147" s="431" t="s">
        <v>405</v>
      </c>
      <c r="C147" s="431" t="s">
        <v>748</v>
      </c>
      <c r="D147" s="431" t="s">
        <v>83</v>
      </c>
      <c r="E147" s="432">
        <v>0</v>
      </c>
      <c r="F147" s="433">
        <v>0</v>
      </c>
      <c r="G147" s="433">
        <v>0</v>
      </c>
      <c r="H147" s="433">
        <v>0</v>
      </c>
      <c r="I147" s="433">
        <v>0</v>
      </c>
      <c r="J147" s="434">
        <v>0</v>
      </c>
      <c r="K147" s="435">
        <v>0</v>
      </c>
      <c r="L147" s="448">
        <f t="shared" si="6"/>
        <v>0</v>
      </c>
    </row>
    <row r="148" spans="1:12" ht="12.75" customHeight="1">
      <c r="A148" s="431" t="s">
        <v>342</v>
      </c>
      <c r="B148" s="431" t="s">
        <v>405</v>
      </c>
      <c r="C148" s="431" t="s">
        <v>31</v>
      </c>
      <c r="D148" s="431" t="s">
        <v>83</v>
      </c>
      <c r="E148" s="432">
        <v>44780</v>
      </c>
      <c r="F148" s="433">
        <v>0</v>
      </c>
      <c r="G148" s="433">
        <v>0</v>
      </c>
      <c r="H148" s="433">
        <v>0</v>
      </c>
      <c r="I148" s="433">
        <v>0</v>
      </c>
      <c r="J148" s="434">
        <v>0</v>
      </c>
      <c r="K148" s="435">
        <v>0</v>
      </c>
      <c r="L148" s="448">
        <f t="shared" si="6"/>
        <v>0</v>
      </c>
    </row>
    <row r="149" spans="1:12" ht="12.75" customHeight="1">
      <c r="A149" s="436"/>
      <c r="B149" s="436"/>
      <c r="C149" s="436"/>
      <c r="D149" s="436" t="s">
        <v>999</v>
      </c>
      <c r="E149" s="437">
        <v>102800</v>
      </c>
      <c r="F149" s="438">
        <v>300000</v>
      </c>
      <c r="G149" s="438">
        <v>0</v>
      </c>
      <c r="H149" s="438">
        <v>0</v>
      </c>
      <c r="I149" s="438">
        <v>0</v>
      </c>
      <c r="J149" s="439">
        <v>0</v>
      </c>
      <c r="K149" s="440">
        <v>300000</v>
      </c>
      <c r="L149" s="448">
        <f t="shared" si="6"/>
        <v>300000</v>
      </c>
    </row>
    <row r="150" spans="1:12" ht="12.75" customHeight="1">
      <c r="A150" s="431" t="s">
        <v>342</v>
      </c>
      <c r="B150" s="431" t="s">
        <v>76</v>
      </c>
      <c r="C150" s="431" t="s">
        <v>31</v>
      </c>
      <c r="D150" s="431" t="s">
        <v>725</v>
      </c>
      <c r="E150" s="432">
        <v>327102</v>
      </c>
      <c r="F150" s="433">
        <v>281000</v>
      </c>
      <c r="G150" s="433">
        <v>206000</v>
      </c>
      <c r="H150" s="433">
        <v>496000</v>
      </c>
      <c r="I150" s="433">
        <v>481000</v>
      </c>
      <c r="J150" s="434">
        <v>1253400</v>
      </c>
      <c r="K150" s="435">
        <v>2717400</v>
      </c>
      <c r="L150" s="448">
        <f t="shared" si="6"/>
        <v>2717400</v>
      </c>
    </row>
    <row r="151" spans="1:12" ht="12.75" customHeight="1">
      <c r="A151" s="431" t="s">
        <v>342</v>
      </c>
      <c r="B151" s="431" t="s">
        <v>228</v>
      </c>
      <c r="C151" s="431" t="s">
        <v>31</v>
      </c>
      <c r="D151" s="431" t="s">
        <v>725</v>
      </c>
      <c r="E151" s="432">
        <v>5000</v>
      </c>
      <c r="F151" s="433">
        <v>30000</v>
      </c>
      <c r="G151" s="433">
        <v>30000</v>
      </c>
      <c r="H151" s="433">
        <v>210000</v>
      </c>
      <c r="I151" s="433">
        <v>30000</v>
      </c>
      <c r="J151" s="434">
        <v>30000</v>
      </c>
      <c r="K151" s="435">
        <v>330000</v>
      </c>
      <c r="L151" s="448">
        <f t="shared" si="6"/>
        <v>330000</v>
      </c>
    </row>
    <row r="152" spans="1:12" ht="12.75" customHeight="1">
      <c r="A152" s="431" t="s">
        <v>342</v>
      </c>
      <c r="B152" s="431" t="s">
        <v>579</v>
      </c>
      <c r="C152" s="431" t="s">
        <v>31</v>
      </c>
      <c r="D152" s="431" t="s">
        <v>725</v>
      </c>
      <c r="E152" s="432">
        <v>0</v>
      </c>
      <c r="F152" s="433">
        <v>0</v>
      </c>
      <c r="G152" s="433">
        <v>0</v>
      </c>
      <c r="H152" s="433">
        <v>0</v>
      </c>
      <c r="I152" s="433">
        <v>0</v>
      </c>
      <c r="J152" s="434">
        <v>0</v>
      </c>
      <c r="K152" s="435">
        <v>0</v>
      </c>
      <c r="L152" s="448">
        <f t="shared" si="6"/>
        <v>0</v>
      </c>
    </row>
    <row r="153" spans="1:12" ht="12.75" customHeight="1">
      <c r="A153" s="431" t="s">
        <v>342</v>
      </c>
      <c r="B153" s="431" t="s">
        <v>831</v>
      </c>
      <c r="C153" s="431" t="s">
        <v>31</v>
      </c>
      <c r="D153" s="431" t="s">
        <v>725</v>
      </c>
      <c r="E153" s="432">
        <v>0</v>
      </c>
      <c r="F153" s="433">
        <v>0</v>
      </c>
      <c r="G153" s="433">
        <v>0</v>
      </c>
      <c r="H153" s="433">
        <v>0</v>
      </c>
      <c r="I153" s="433">
        <v>0</v>
      </c>
      <c r="J153" s="434">
        <v>0</v>
      </c>
      <c r="K153" s="435">
        <v>0</v>
      </c>
      <c r="L153" s="448">
        <f t="shared" si="6"/>
        <v>0</v>
      </c>
    </row>
    <row r="154" spans="1:12" ht="12.75" customHeight="1">
      <c r="A154" s="431" t="s">
        <v>342</v>
      </c>
      <c r="B154" s="431" t="s">
        <v>580</v>
      </c>
      <c r="C154" s="431" t="s">
        <v>31</v>
      </c>
      <c r="D154" s="431" t="s">
        <v>725</v>
      </c>
      <c r="E154" s="432">
        <v>0</v>
      </c>
      <c r="F154" s="433">
        <v>0</v>
      </c>
      <c r="G154" s="433">
        <v>0</v>
      </c>
      <c r="H154" s="433">
        <v>0</v>
      </c>
      <c r="I154" s="433">
        <v>0</v>
      </c>
      <c r="J154" s="434">
        <v>0</v>
      </c>
      <c r="K154" s="435">
        <v>0</v>
      </c>
      <c r="L154" s="448">
        <f t="shared" si="6"/>
        <v>0</v>
      </c>
    </row>
    <row r="155" spans="1:12" ht="12.75" customHeight="1">
      <c r="A155" s="436"/>
      <c r="B155" s="436"/>
      <c r="C155" s="436"/>
      <c r="D155" s="436" t="s">
        <v>1000</v>
      </c>
      <c r="E155" s="437">
        <v>332102</v>
      </c>
      <c r="F155" s="438">
        <v>311000</v>
      </c>
      <c r="G155" s="438">
        <v>236000</v>
      </c>
      <c r="H155" s="438">
        <v>706000</v>
      </c>
      <c r="I155" s="438">
        <v>511000</v>
      </c>
      <c r="J155" s="439">
        <v>1283400</v>
      </c>
      <c r="K155" s="440">
        <v>3047400</v>
      </c>
      <c r="L155" s="448">
        <f t="shared" si="6"/>
        <v>3047400</v>
      </c>
    </row>
    <row r="156" spans="1:12" ht="12.75" customHeight="1">
      <c r="A156" s="431" t="s">
        <v>342</v>
      </c>
      <c r="B156" s="431" t="s">
        <v>229</v>
      </c>
      <c r="C156" s="431" t="s">
        <v>31</v>
      </c>
      <c r="D156" s="431" t="s">
        <v>117</v>
      </c>
      <c r="E156" s="432">
        <v>0</v>
      </c>
      <c r="F156" s="433">
        <v>20000</v>
      </c>
      <c r="G156" s="433">
        <v>0</v>
      </c>
      <c r="H156" s="433">
        <v>0</v>
      </c>
      <c r="I156" s="433">
        <v>0</v>
      </c>
      <c r="J156" s="434">
        <v>0</v>
      </c>
      <c r="K156" s="435">
        <v>20000</v>
      </c>
      <c r="L156" s="448">
        <f t="shared" si="6"/>
        <v>20000</v>
      </c>
    </row>
    <row r="157" spans="1:12" ht="12.75" customHeight="1">
      <c r="A157" s="436"/>
      <c r="B157" s="436"/>
      <c r="C157" s="436"/>
      <c r="D157" s="436" t="s">
        <v>835</v>
      </c>
      <c r="E157" s="437">
        <v>0</v>
      </c>
      <c r="F157" s="438">
        <v>20000</v>
      </c>
      <c r="G157" s="438">
        <v>0</v>
      </c>
      <c r="H157" s="438">
        <v>0</v>
      </c>
      <c r="I157" s="438">
        <v>0</v>
      </c>
      <c r="J157" s="439">
        <v>0</v>
      </c>
      <c r="K157" s="440">
        <v>20000</v>
      </c>
      <c r="L157" s="448">
        <f t="shared" si="6"/>
        <v>20000</v>
      </c>
    </row>
    <row r="158" spans="1:12" ht="12.75" customHeight="1">
      <c r="A158" s="431" t="s">
        <v>342</v>
      </c>
      <c r="B158" s="431" t="s">
        <v>48</v>
      </c>
      <c r="C158" s="431" t="s">
        <v>31</v>
      </c>
      <c r="D158" s="431" t="s">
        <v>114</v>
      </c>
      <c r="E158" s="432">
        <v>175300</v>
      </c>
      <c r="F158" s="433">
        <v>0</v>
      </c>
      <c r="G158" s="433">
        <v>55000</v>
      </c>
      <c r="H158" s="433">
        <v>60000</v>
      </c>
      <c r="I158" s="433">
        <v>0</v>
      </c>
      <c r="J158" s="434">
        <v>0</v>
      </c>
      <c r="K158" s="435">
        <v>115000</v>
      </c>
      <c r="L158" s="448">
        <f t="shared" si="6"/>
        <v>115000</v>
      </c>
    </row>
    <row r="159" spans="1:12" ht="12.75" customHeight="1">
      <c r="A159" s="436"/>
      <c r="B159" s="436"/>
      <c r="C159" s="436"/>
      <c r="D159" s="436" t="s">
        <v>1001</v>
      </c>
      <c r="E159" s="437">
        <v>175300</v>
      </c>
      <c r="F159" s="438">
        <v>0</v>
      </c>
      <c r="G159" s="438">
        <v>55000</v>
      </c>
      <c r="H159" s="438">
        <v>60000</v>
      </c>
      <c r="I159" s="438">
        <v>0</v>
      </c>
      <c r="J159" s="439">
        <v>0</v>
      </c>
      <c r="K159" s="440">
        <v>115000</v>
      </c>
      <c r="L159" s="448">
        <f t="shared" si="6"/>
        <v>115000</v>
      </c>
    </row>
    <row r="160" spans="1:12" ht="12.75" customHeight="1">
      <c r="A160" s="431" t="s">
        <v>342</v>
      </c>
      <c r="B160" s="431" t="s">
        <v>98</v>
      </c>
      <c r="C160" s="431" t="s">
        <v>31</v>
      </c>
      <c r="D160" s="431" t="s">
        <v>700</v>
      </c>
      <c r="E160" s="432">
        <v>98870</v>
      </c>
      <c r="F160" s="433">
        <v>100000</v>
      </c>
      <c r="G160" s="433">
        <v>250000</v>
      </c>
      <c r="H160" s="433">
        <v>250000</v>
      </c>
      <c r="I160" s="433">
        <v>250000</v>
      </c>
      <c r="J160" s="434">
        <v>250000</v>
      </c>
      <c r="K160" s="435">
        <v>1100000</v>
      </c>
      <c r="L160" s="448">
        <f t="shared" si="6"/>
        <v>1100000</v>
      </c>
    </row>
    <row r="161" spans="1:12" ht="12.75" customHeight="1">
      <c r="A161" s="431" t="s">
        <v>342</v>
      </c>
      <c r="B161" s="431" t="s">
        <v>234</v>
      </c>
      <c r="C161" s="431" t="s">
        <v>31</v>
      </c>
      <c r="D161" s="431" t="s">
        <v>700</v>
      </c>
      <c r="E161" s="432">
        <v>0</v>
      </c>
      <c r="F161" s="433">
        <v>205000</v>
      </c>
      <c r="G161" s="433">
        <v>210000</v>
      </c>
      <c r="H161" s="433">
        <v>200000</v>
      </c>
      <c r="I161" s="433">
        <v>200000</v>
      </c>
      <c r="J161" s="434">
        <v>0</v>
      </c>
      <c r="K161" s="435">
        <v>815000</v>
      </c>
      <c r="L161" s="448">
        <f t="shared" si="6"/>
        <v>815000</v>
      </c>
    </row>
    <row r="162" spans="1:12" ht="12.75" customHeight="1">
      <c r="A162" s="431" t="s">
        <v>342</v>
      </c>
      <c r="B162" s="431" t="s">
        <v>581</v>
      </c>
      <c r="C162" s="431" t="s">
        <v>31</v>
      </c>
      <c r="D162" s="431" t="s">
        <v>700</v>
      </c>
      <c r="E162" s="432">
        <v>0</v>
      </c>
      <c r="F162" s="433">
        <v>0</v>
      </c>
      <c r="G162" s="433">
        <v>0</v>
      </c>
      <c r="H162" s="433">
        <v>0</v>
      </c>
      <c r="I162" s="433">
        <v>0</v>
      </c>
      <c r="J162" s="434">
        <v>0</v>
      </c>
      <c r="K162" s="435">
        <v>0</v>
      </c>
      <c r="L162" s="448">
        <f t="shared" si="6"/>
        <v>0</v>
      </c>
    </row>
    <row r="163" spans="1:12" ht="12.75" customHeight="1">
      <c r="A163" s="436"/>
      <c r="B163" s="436"/>
      <c r="C163" s="436"/>
      <c r="D163" s="436" t="s">
        <v>1002</v>
      </c>
      <c r="E163" s="437">
        <v>98870</v>
      </c>
      <c r="F163" s="438">
        <v>305000</v>
      </c>
      <c r="G163" s="438">
        <v>460000</v>
      </c>
      <c r="H163" s="438">
        <v>450000</v>
      </c>
      <c r="I163" s="438">
        <v>450000</v>
      </c>
      <c r="J163" s="439">
        <v>250000</v>
      </c>
      <c r="K163" s="440">
        <v>1915000</v>
      </c>
      <c r="L163" s="448">
        <f t="shared" si="6"/>
        <v>1915000</v>
      </c>
    </row>
    <row r="164" spans="1:12" ht="12.75" customHeight="1">
      <c r="A164" s="431" t="s">
        <v>342</v>
      </c>
      <c r="B164" s="431" t="s">
        <v>42</v>
      </c>
      <c r="C164" s="431" t="s">
        <v>31</v>
      </c>
      <c r="D164" s="431" t="s">
        <v>706</v>
      </c>
      <c r="E164" s="432">
        <v>60250</v>
      </c>
      <c r="F164" s="433">
        <v>70000</v>
      </c>
      <c r="G164" s="433">
        <v>70000</v>
      </c>
      <c r="H164" s="433">
        <v>70000</v>
      </c>
      <c r="I164" s="433">
        <v>70000</v>
      </c>
      <c r="J164" s="434">
        <v>70000</v>
      </c>
      <c r="K164" s="435">
        <v>350000</v>
      </c>
      <c r="L164" s="448">
        <f t="shared" si="6"/>
        <v>350000</v>
      </c>
    </row>
    <row r="165" spans="1:12" ht="12.75" customHeight="1">
      <c r="A165" s="431" t="s">
        <v>342</v>
      </c>
      <c r="B165" s="431" t="s">
        <v>582</v>
      </c>
      <c r="C165" s="431" t="s">
        <v>31</v>
      </c>
      <c r="D165" s="431" t="s">
        <v>706</v>
      </c>
      <c r="E165" s="432">
        <v>0</v>
      </c>
      <c r="F165" s="433">
        <v>0</v>
      </c>
      <c r="G165" s="433">
        <v>0</v>
      </c>
      <c r="H165" s="433">
        <v>0</v>
      </c>
      <c r="I165" s="433">
        <v>0</v>
      </c>
      <c r="J165" s="434">
        <v>0</v>
      </c>
      <c r="K165" s="435">
        <v>0</v>
      </c>
      <c r="L165" s="448">
        <f t="shared" si="6"/>
        <v>0</v>
      </c>
    </row>
    <row r="166" spans="1:12" ht="12.75" customHeight="1">
      <c r="A166" s="436"/>
      <c r="B166" s="436"/>
      <c r="C166" s="436"/>
      <c r="D166" s="436" t="s">
        <v>1003</v>
      </c>
      <c r="E166" s="437">
        <v>60250</v>
      </c>
      <c r="F166" s="438">
        <v>70000</v>
      </c>
      <c r="G166" s="438">
        <v>70000</v>
      </c>
      <c r="H166" s="438">
        <v>70000</v>
      </c>
      <c r="I166" s="438">
        <v>70000</v>
      </c>
      <c r="J166" s="439">
        <v>70000</v>
      </c>
      <c r="K166" s="440">
        <v>350000</v>
      </c>
      <c r="L166" s="448">
        <f t="shared" si="6"/>
        <v>350000</v>
      </c>
    </row>
    <row r="167" spans="1:12" ht="12.75" customHeight="1">
      <c r="A167" s="431" t="s">
        <v>342</v>
      </c>
      <c r="B167" s="431" t="s">
        <v>50</v>
      </c>
      <c r="C167" s="431" t="s">
        <v>31</v>
      </c>
      <c r="D167" s="431" t="s">
        <v>738</v>
      </c>
      <c r="E167" s="432">
        <v>559870</v>
      </c>
      <c r="F167" s="433">
        <v>500000</v>
      </c>
      <c r="G167" s="433">
        <v>600000</v>
      </c>
      <c r="H167" s="433">
        <v>700000</v>
      </c>
      <c r="I167" s="433">
        <v>700000</v>
      </c>
      <c r="J167" s="434">
        <v>750000</v>
      </c>
      <c r="K167" s="435">
        <v>3250000</v>
      </c>
      <c r="L167" s="448">
        <f t="shared" si="6"/>
        <v>3250000</v>
      </c>
    </row>
    <row r="168" spans="1:12" ht="12.75" customHeight="1">
      <c r="A168" s="431" t="s">
        <v>342</v>
      </c>
      <c r="B168" s="431" t="s">
        <v>471</v>
      </c>
      <c r="C168" s="431" t="s">
        <v>31</v>
      </c>
      <c r="D168" s="431" t="s">
        <v>738</v>
      </c>
      <c r="E168" s="432">
        <v>3000</v>
      </c>
      <c r="F168" s="433">
        <v>0</v>
      </c>
      <c r="G168" s="433">
        <v>0</v>
      </c>
      <c r="H168" s="433">
        <v>0</v>
      </c>
      <c r="I168" s="433">
        <v>0</v>
      </c>
      <c r="J168" s="434">
        <v>0</v>
      </c>
      <c r="K168" s="435">
        <v>0</v>
      </c>
      <c r="L168" s="448">
        <f t="shared" si="6"/>
        <v>0</v>
      </c>
    </row>
    <row r="169" spans="1:12" ht="12.75" customHeight="1">
      <c r="A169" s="436"/>
      <c r="B169" s="436"/>
      <c r="C169" s="436"/>
      <c r="D169" s="436" t="s">
        <v>1004</v>
      </c>
      <c r="E169" s="437">
        <v>562870</v>
      </c>
      <c r="F169" s="438">
        <v>500000</v>
      </c>
      <c r="G169" s="438">
        <v>600000</v>
      </c>
      <c r="H169" s="438">
        <v>700000</v>
      </c>
      <c r="I169" s="438">
        <v>700000</v>
      </c>
      <c r="J169" s="439">
        <v>750000</v>
      </c>
      <c r="K169" s="440">
        <v>3250000</v>
      </c>
      <c r="L169" s="448">
        <f t="shared" si="6"/>
        <v>3250000</v>
      </c>
    </row>
    <row r="170" spans="1:12" ht="12.75" customHeight="1">
      <c r="A170" s="431" t="s">
        <v>342</v>
      </c>
      <c r="B170" s="431" t="s">
        <v>121</v>
      </c>
      <c r="C170" s="431" t="s">
        <v>31</v>
      </c>
      <c r="D170" s="431" t="s">
        <v>707</v>
      </c>
      <c r="E170" s="432">
        <v>300000</v>
      </c>
      <c r="F170" s="433">
        <v>300000</v>
      </c>
      <c r="G170" s="433">
        <v>300000</v>
      </c>
      <c r="H170" s="433">
        <v>300000</v>
      </c>
      <c r="I170" s="433">
        <v>300000</v>
      </c>
      <c r="J170" s="434">
        <v>300000</v>
      </c>
      <c r="K170" s="435">
        <v>1500000</v>
      </c>
      <c r="L170" s="448">
        <f t="shared" si="6"/>
        <v>1500000</v>
      </c>
    </row>
    <row r="171" spans="1:12" ht="12.75" customHeight="1">
      <c r="A171" s="431" t="s">
        <v>342</v>
      </c>
      <c r="B171" s="431" t="s">
        <v>536</v>
      </c>
      <c r="C171" s="431" t="s">
        <v>31</v>
      </c>
      <c r="D171" s="431" t="s">
        <v>707</v>
      </c>
      <c r="E171" s="432">
        <v>0</v>
      </c>
      <c r="F171" s="433">
        <v>0</v>
      </c>
      <c r="G171" s="433">
        <v>0</v>
      </c>
      <c r="H171" s="433">
        <v>0</v>
      </c>
      <c r="I171" s="433">
        <v>0</v>
      </c>
      <c r="J171" s="434">
        <v>0</v>
      </c>
      <c r="K171" s="435">
        <v>0</v>
      </c>
      <c r="L171" s="448">
        <f t="shared" si="6"/>
        <v>0</v>
      </c>
    </row>
    <row r="172" spans="1:12" ht="12.75" customHeight="1">
      <c r="A172" s="436"/>
      <c r="B172" s="436"/>
      <c r="C172" s="436"/>
      <c r="D172" s="436" t="s">
        <v>1005</v>
      </c>
      <c r="E172" s="437">
        <v>300000</v>
      </c>
      <c r="F172" s="438">
        <v>300000</v>
      </c>
      <c r="G172" s="438">
        <v>300000</v>
      </c>
      <c r="H172" s="438">
        <v>300000</v>
      </c>
      <c r="I172" s="438">
        <v>300000</v>
      </c>
      <c r="J172" s="439">
        <v>300000</v>
      </c>
      <c r="K172" s="440">
        <v>1500000</v>
      </c>
      <c r="L172" s="448">
        <f t="shared" si="6"/>
        <v>1500000</v>
      </c>
    </row>
    <row r="173" spans="1:12" ht="12.75" customHeight="1">
      <c r="A173" s="431" t="s">
        <v>342</v>
      </c>
      <c r="B173" s="431" t="s">
        <v>100</v>
      </c>
      <c r="C173" s="431" t="s">
        <v>31</v>
      </c>
      <c r="D173" s="431" t="s">
        <v>709</v>
      </c>
      <c r="E173" s="432">
        <v>261550</v>
      </c>
      <c r="F173" s="433">
        <v>75000</v>
      </c>
      <c r="G173" s="433">
        <v>75000</v>
      </c>
      <c r="H173" s="433">
        <v>75000</v>
      </c>
      <c r="I173" s="433">
        <v>75000</v>
      </c>
      <c r="J173" s="434">
        <v>75000</v>
      </c>
      <c r="K173" s="435">
        <v>375000</v>
      </c>
      <c r="L173" s="448">
        <f t="shared" si="6"/>
        <v>375000</v>
      </c>
    </row>
    <row r="174" spans="1:12" ht="12.75" customHeight="1">
      <c r="A174" s="436"/>
      <c r="B174" s="436"/>
      <c r="C174" s="436"/>
      <c r="D174" s="436" t="s">
        <v>1007</v>
      </c>
      <c r="E174" s="437">
        <v>261550</v>
      </c>
      <c r="F174" s="438">
        <v>75000</v>
      </c>
      <c r="G174" s="438">
        <v>75000</v>
      </c>
      <c r="H174" s="438">
        <v>75000</v>
      </c>
      <c r="I174" s="438">
        <v>75000</v>
      </c>
      <c r="J174" s="439">
        <v>75000</v>
      </c>
      <c r="K174" s="440">
        <v>375000</v>
      </c>
      <c r="L174" s="448">
        <f t="shared" si="6"/>
        <v>375000</v>
      </c>
    </row>
    <row r="175" spans="1:12" ht="12.75" customHeight="1">
      <c r="A175" s="431" t="s">
        <v>342</v>
      </c>
      <c r="B175" s="431" t="s">
        <v>235</v>
      </c>
      <c r="C175" s="431" t="s">
        <v>31</v>
      </c>
      <c r="D175" s="431" t="s">
        <v>73</v>
      </c>
      <c r="E175" s="432">
        <v>610627</v>
      </c>
      <c r="F175" s="433">
        <v>504500</v>
      </c>
      <c r="G175" s="433">
        <v>391000</v>
      </c>
      <c r="H175" s="433">
        <v>472500</v>
      </c>
      <c r="I175" s="433">
        <v>517500</v>
      </c>
      <c r="J175" s="434">
        <v>818000</v>
      </c>
      <c r="K175" s="435">
        <v>2703500</v>
      </c>
      <c r="L175" s="448">
        <f t="shared" si="6"/>
        <v>2703500</v>
      </c>
    </row>
    <row r="176" spans="1:12" ht="12.75" customHeight="1">
      <c r="A176" s="431" t="s">
        <v>342</v>
      </c>
      <c r="B176" s="431" t="s">
        <v>77</v>
      </c>
      <c r="C176" s="431" t="s">
        <v>31</v>
      </c>
      <c r="D176" s="431" t="s">
        <v>73</v>
      </c>
      <c r="E176" s="432">
        <v>302000</v>
      </c>
      <c r="F176" s="433">
        <v>368000</v>
      </c>
      <c r="G176" s="433">
        <v>80000</v>
      </c>
      <c r="H176" s="433">
        <v>223000</v>
      </c>
      <c r="I176" s="433">
        <v>100000</v>
      </c>
      <c r="J176" s="434">
        <v>343000</v>
      </c>
      <c r="K176" s="435">
        <v>1114000</v>
      </c>
      <c r="L176" s="448">
        <f t="shared" si="6"/>
        <v>1114000</v>
      </c>
    </row>
    <row r="177" spans="1:12" ht="12.75" customHeight="1">
      <c r="A177" s="431" t="s">
        <v>342</v>
      </c>
      <c r="B177" s="431" t="s">
        <v>537</v>
      </c>
      <c r="C177" s="431" t="s">
        <v>31</v>
      </c>
      <c r="D177" s="431" t="s">
        <v>73</v>
      </c>
      <c r="E177" s="432">
        <v>0</v>
      </c>
      <c r="F177" s="433">
        <v>0</v>
      </c>
      <c r="G177" s="433">
        <v>0</v>
      </c>
      <c r="H177" s="433">
        <v>0</v>
      </c>
      <c r="I177" s="433">
        <v>0</v>
      </c>
      <c r="J177" s="434">
        <v>0</v>
      </c>
      <c r="K177" s="435">
        <v>0</v>
      </c>
      <c r="L177" s="448">
        <f t="shared" si="6"/>
        <v>0</v>
      </c>
    </row>
    <row r="178" spans="1:12" ht="12.75" customHeight="1">
      <c r="A178" s="431" t="s">
        <v>342</v>
      </c>
      <c r="B178" s="431" t="s">
        <v>236</v>
      </c>
      <c r="C178" s="431" t="s">
        <v>31</v>
      </c>
      <c r="D178" s="431" t="s">
        <v>73</v>
      </c>
      <c r="E178" s="432">
        <v>0</v>
      </c>
      <c r="F178" s="433">
        <v>0</v>
      </c>
      <c r="G178" s="433">
        <v>0</v>
      </c>
      <c r="H178" s="433">
        <v>35000</v>
      </c>
      <c r="I178" s="433">
        <v>10000</v>
      </c>
      <c r="J178" s="434">
        <v>0</v>
      </c>
      <c r="K178" s="435">
        <v>45000</v>
      </c>
      <c r="L178" s="448">
        <f t="shared" si="6"/>
        <v>45000</v>
      </c>
    </row>
    <row r="179" spans="1:12" ht="12.75" customHeight="1">
      <c r="A179" s="436"/>
      <c r="B179" s="436"/>
      <c r="C179" s="436"/>
      <c r="D179" s="436" t="s">
        <v>1008</v>
      </c>
      <c r="E179" s="437">
        <v>912627</v>
      </c>
      <c r="F179" s="438">
        <v>872500</v>
      </c>
      <c r="G179" s="438">
        <v>471000</v>
      </c>
      <c r="H179" s="438">
        <v>730500</v>
      </c>
      <c r="I179" s="438">
        <v>627500</v>
      </c>
      <c r="J179" s="439">
        <v>1161000</v>
      </c>
      <c r="K179" s="440">
        <v>3862500</v>
      </c>
      <c r="L179" s="448">
        <f t="shared" si="6"/>
        <v>3862500</v>
      </c>
    </row>
    <row r="180" spans="1:12" ht="12.75" customHeight="1">
      <c r="A180" s="431" t="s">
        <v>342</v>
      </c>
      <c r="B180" s="431" t="s">
        <v>44</v>
      </c>
      <c r="C180" s="431" t="s">
        <v>31</v>
      </c>
      <c r="D180" s="431" t="s">
        <v>58</v>
      </c>
      <c r="E180" s="432">
        <v>0</v>
      </c>
      <c r="F180" s="433">
        <v>25000</v>
      </c>
      <c r="G180" s="433">
        <v>0</v>
      </c>
      <c r="H180" s="433">
        <v>0</v>
      </c>
      <c r="I180" s="433">
        <v>0</v>
      </c>
      <c r="J180" s="434">
        <v>0</v>
      </c>
      <c r="K180" s="435">
        <v>25000</v>
      </c>
      <c r="L180" s="448">
        <f t="shared" si="6"/>
        <v>25000</v>
      </c>
    </row>
    <row r="181" spans="1:12" ht="12.75" customHeight="1">
      <c r="A181" s="436"/>
      <c r="B181" s="436"/>
      <c r="C181" s="436"/>
      <c r="D181" s="436" t="s">
        <v>1009</v>
      </c>
      <c r="E181" s="437">
        <v>0</v>
      </c>
      <c r="F181" s="438">
        <v>25000</v>
      </c>
      <c r="G181" s="438">
        <v>0</v>
      </c>
      <c r="H181" s="438">
        <v>0</v>
      </c>
      <c r="I181" s="438">
        <v>0</v>
      </c>
      <c r="J181" s="439">
        <v>0</v>
      </c>
      <c r="K181" s="440">
        <v>25000</v>
      </c>
      <c r="L181" s="448">
        <f t="shared" si="6"/>
        <v>25000</v>
      </c>
    </row>
    <row r="182" spans="1:12" ht="12.75" customHeight="1">
      <c r="A182" s="431" t="s">
        <v>342</v>
      </c>
      <c r="B182" s="431" t="s">
        <v>140</v>
      </c>
      <c r="C182" s="431" t="s">
        <v>31</v>
      </c>
      <c r="D182" s="431" t="s">
        <v>11</v>
      </c>
      <c r="E182" s="432">
        <v>164903</v>
      </c>
      <c r="F182" s="433">
        <v>160000</v>
      </c>
      <c r="G182" s="433">
        <v>160000</v>
      </c>
      <c r="H182" s="433">
        <v>160000</v>
      </c>
      <c r="I182" s="433">
        <v>160000</v>
      </c>
      <c r="J182" s="434">
        <v>160000</v>
      </c>
      <c r="K182" s="435">
        <v>800000</v>
      </c>
      <c r="L182" s="448">
        <f t="shared" si="6"/>
        <v>800000</v>
      </c>
    </row>
    <row r="183" spans="1:12" ht="12.75" customHeight="1">
      <c r="A183" s="431" t="s">
        <v>342</v>
      </c>
      <c r="B183" s="431" t="s">
        <v>237</v>
      </c>
      <c r="C183" s="431" t="s">
        <v>31</v>
      </c>
      <c r="D183" s="431" t="s">
        <v>11</v>
      </c>
      <c r="E183" s="432">
        <v>7000</v>
      </c>
      <c r="F183" s="433">
        <v>7000</v>
      </c>
      <c r="G183" s="433">
        <v>1000</v>
      </c>
      <c r="H183" s="433">
        <v>1000</v>
      </c>
      <c r="I183" s="433">
        <v>1000</v>
      </c>
      <c r="J183" s="434">
        <v>1000</v>
      </c>
      <c r="K183" s="435">
        <v>11000</v>
      </c>
      <c r="L183" s="448">
        <f t="shared" si="6"/>
        <v>11000</v>
      </c>
    </row>
    <row r="184" spans="1:12" ht="12.75" customHeight="1">
      <c r="A184" s="431" t="s">
        <v>342</v>
      </c>
      <c r="B184" s="431" t="s">
        <v>538</v>
      </c>
      <c r="C184" s="431" t="s">
        <v>31</v>
      </c>
      <c r="D184" s="431" t="s">
        <v>11</v>
      </c>
      <c r="E184" s="432">
        <v>0</v>
      </c>
      <c r="F184" s="433">
        <v>0</v>
      </c>
      <c r="G184" s="433">
        <v>0</v>
      </c>
      <c r="H184" s="433">
        <v>0</v>
      </c>
      <c r="I184" s="433">
        <v>0</v>
      </c>
      <c r="J184" s="434">
        <v>0</v>
      </c>
      <c r="K184" s="435">
        <v>0</v>
      </c>
      <c r="L184" s="448">
        <f t="shared" si="6"/>
        <v>0</v>
      </c>
    </row>
    <row r="185" spans="1:12" ht="12.75" customHeight="1">
      <c r="A185" s="436"/>
      <c r="B185" s="436"/>
      <c r="C185" s="436"/>
      <c r="D185" s="436" t="s">
        <v>1010</v>
      </c>
      <c r="E185" s="437">
        <v>171903</v>
      </c>
      <c r="F185" s="438">
        <v>167000</v>
      </c>
      <c r="G185" s="438">
        <v>161000</v>
      </c>
      <c r="H185" s="438">
        <v>161000</v>
      </c>
      <c r="I185" s="438">
        <v>161000</v>
      </c>
      <c r="J185" s="439">
        <v>161000</v>
      </c>
      <c r="K185" s="440">
        <v>811000</v>
      </c>
      <c r="L185" s="448">
        <f t="shared" si="6"/>
        <v>811000</v>
      </c>
    </row>
    <row r="186" spans="1:12" ht="12.75" customHeight="1">
      <c r="A186" s="431" t="s">
        <v>342</v>
      </c>
      <c r="B186" s="431" t="s">
        <v>81</v>
      </c>
      <c r="C186" s="431" t="s">
        <v>31</v>
      </c>
      <c r="D186" s="431" t="s">
        <v>2</v>
      </c>
      <c r="E186" s="432">
        <v>97668</v>
      </c>
      <c r="F186" s="433">
        <v>40000</v>
      </c>
      <c r="G186" s="433">
        <v>40000</v>
      </c>
      <c r="H186" s="433">
        <v>40000</v>
      </c>
      <c r="I186" s="433">
        <v>40000</v>
      </c>
      <c r="J186" s="434">
        <v>40000</v>
      </c>
      <c r="K186" s="435">
        <v>200000</v>
      </c>
      <c r="L186" s="448">
        <f t="shared" si="6"/>
        <v>200000</v>
      </c>
    </row>
    <row r="187" spans="1:12" ht="12.75" customHeight="1">
      <c r="A187" s="436"/>
      <c r="B187" s="436"/>
      <c r="C187" s="436"/>
      <c r="D187" s="436" t="s">
        <v>1011</v>
      </c>
      <c r="E187" s="437">
        <v>97668</v>
      </c>
      <c r="F187" s="438">
        <v>40000</v>
      </c>
      <c r="G187" s="438">
        <v>40000</v>
      </c>
      <c r="H187" s="438">
        <v>40000</v>
      </c>
      <c r="I187" s="438">
        <v>40000</v>
      </c>
      <c r="J187" s="439">
        <v>40000</v>
      </c>
      <c r="K187" s="440">
        <v>200000</v>
      </c>
      <c r="L187" s="448">
        <f t="shared" si="6"/>
        <v>200000</v>
      </c>
    </row>
    <row r="188" spans="1:12" ht="12.75" customHeight="1">
      <c r="A188" s="431" t="s">
        <v>342</v>
      </c>
      <c r="B188" s="431" t="s">
        <v>759</v>
      </c>
      <c r="C188" s="431" t="s">
        <v>31</v>
      </c>
      <c r="D188" s="431" t="s">
        <v>702</v>
      </c>
      <c r="E188" s="432">
        <v>0</v>
      </c>
      <c r="F188" s="433">
        <v>0</v>
      </c>
      <c r="G188" s="433">
        <v>0</v>
      </c>
      <c r="H188" s="433">
        <v>0</v>
      </c>
      <c r="I188" s="433">
        <v>0</v>
      </c>
      <c r="J188" s="434">
        <v>0</v>
      </c>
      <c r="K188" s="435">
        <v>0</v>
      </c>
      <c r="L188" s="448">
        <f t="shared" si="6"/>
        <v>0</v>
      </c>
    </row>
    <row r="189" spans="1:12" ht="12.75" customHeight="1">
      <c r="A189" s="431" t="s">
        <v>342</v>
      </c>
      <c r="B189" s="431" t="s">
        <v>59</v>
      </c>
      <c r="C189" s="431" t="s">
        <v>31</v>
      </c>
      <c r="D189" s="431" t="s">
        <v>702</v>
      </c>
      <c r="E189" s="432">
        <v>47309</v>
      </c>
      <c r="F189" s="433">
        <v>20000</v>
      </c>
      <c r="G189" s="433">
        <v>20000</v>
      </c>
      <c r="H189" s="433">
        <v>20000</v>
      </c>
      <c r="I189" s="433">
        <v>20000</v>
      </c>
      <c r="J189" s="434">
        <v>20000</v>
      </c>
      <c r="K189" s="435">
        <v>100000</v>
      </c>
      <c r="L189" s="448">
        <f t="shared" si="6"/>
        <v>100000</v>
      </c>
    </row>
    <row r="190" spans="1:12" ht="12.75" customHeight="1">
      <c r="A190" s="436"/>
      <c r="B190" s="436"/>
      <c r="C190" s="436"/>
      <c r="D190" s="436" t="s">
        <v>1012</v>
      </c>
      <c r="E190" s="437">
        <v>47309</v>
      </c>
      <c r="F190" s="438">
        <v>20000</v>
      </c>
      <c r="G190" s="438">
        <v>20000</v>
      </c>
      <c r="H190" s="438">
        <v>20000</v>
      </c>
      <c r="I190" s="438">
        <v>20000</v>
      </c>
      <c r="J190" s="439">
        <v>20000</v>
      </c>
      <c r="K190" s="440">
        <v>100000</v>
      </c>
      <c r="L190" s="448">
        <f t="shared" si="6"/>
        <v>100000</v>
      </c>
    </row>
    <row r="191" spans="1:12" ht="12.75" customHeight="1">
      <c r="A191" s="431" t="s">
        <v>342</v>
      </c>
      <c r="B191" s="431" t="s">
        <v>60</v>
      </c>
      <c r="C191" s="431" t="s">
        <v>31</v>
      </c>
      <c r="D191" s="431" t="s">
        <v>74</v>
      </c>
      <c r="E191" s="432">
        <v>113113</v>
      </c>
      <c r="F191" s="433">
        <v>110000</v>
      </c>
      <c r="G191" s="433">
        <v>50000</v>
      </c>
      <c r="H191" s="433">
        <v>50000</v>
      </c>
      <c r="I191" s="433">
        <v>50000</v>
      </c>
      <c r="J191" s="434">
        <v>50000</v>
      </c>
      <c r="K191" s="435">
        <v>310000</v>
      </c>
      <c r="L191" s="448">
        <f t="shared" si="6"/>
        <v>310000</v>
      </c>
    </row>
    <row r="192" spans="1:12" ht="12.75" customHeight="1">
      <c r="A192" s="431" t="s">
        <v>342</v>
      </c>
      <c r="B192" s="431" t="s">
        <v>585</v>
      </c>
      <c r="C192" s="431" t="s">
        <v>31</v>
      </c>
      <c r="D192" s="431" t="s">
        <v>74</v>
      </c>
      <c r="E192" s="432">
        <v>0</v>
      </c>
      <c r="F192" s="433">
        <v>0</v>
      </c>
      <c r="G192" s="433">
        <v>0</v>
      </c>
      <c r="H192" s="433">
        <v>0</v>
      </c>
      <c r="I192" s="433">
        <v>0</v>
      </c>
      <c r="J192" s="434">
        <v>0</v>
      </c>
      <c r="K192" s="435">
        <v>0</v>
      </c>
      <c r="L192" s="448">
        <f t="shared" si="6"/>
        <v>0</v>
      </c>
    </row>
    <row r="193" spans="1:12" ht="12.75" customHeight="1">
      <c r="A193" s="436"/>
      <c r="B193" s="436"/>
      <c r="C193" s="436"/>
      <c r="D193" s="436" t="s">
        <v>1017</v>
      </c>
      <c r="E193" s="437">
        <v>113113</v>
      </c>
      <c r="F193" s="438">
        <v>110000</v>
      </c>
      <c r="G193" s="438">
        <v>50000</v>
      </c>
      <c r="H193" s="438">
        <v>50000</v>
      </c>
      <c r="I193" s="438">
        <v>50000</v>
      </c>
      <c r="J193" s="439">
        <v>50000</v>
      </c>
      <c r="K193" s="440">
        <v>310000</v>
      </c>
      <c r="L193" s="448">
        <f t="shared" si="6"/>
        <v>310000</v>
      </c>
    </row>
    <row r="194" spans="1:12" ht="12.75" customHeight="1">
      <c r="A194" s="431" t="s">
        <v>342</v>
      </c>
      <c r="B194" s="431" t="s">
        <v>113</v>
      </c>
      <c r="C194" s="431" t="s">
        <v>31</v>
      </c>
      <c r="D194" s="431" t="s">
        <v>126</v>
      </c>
      <c r="E194" s="432">
        <v>76000</v>
      </c>
      <c r="F194" s="433">
        <v>75000</v>
      </c>
      <c r="G194" s="433">
        <v>75000</v>
      </c>
      <c r="H194" s="433">
        <v>75000</v>
      </c>
      <c r="I194" s="433">
        <v>75000</v>
      </c>
      <c r="J194" s="434">
        <v>75000</v>
      </c>
      <c r="K194" s="435">
        <v>375000</v>
      </c>
      <c r="L194" s="448">
        <f t="shared" si="6"/>
        <v>375000</v>
      </c>
    </row>
    <row r="195" spans="1:12" ht="12.75" customHeight="1">
      <c r="A195" s="436"/>
      <c r="B195" s="436"/>
      <c r="C195" s="436"/>
      <c r="D195" s="436" t="s">
        <v>1018</v>
      </c>
      <c r="E195" s="437">
        <v>76000</v>
      </c>
      <c r="F195" s="438">
        <v>75000</v>
      </c>
      <c r="G195" s="438">
        <v>75000</v>
      </c>
      <c r="H195" s="438">
        <v>75000</v>
      </c>
      <c r="I195" s="438">
        <v>75000</v>
      </c>
      <c r="J195" s="439">
        <v>75000</v>
      </c>
      <c r="K195" s="440">
        <v>375000</v>
      </c>
      <c r="L195" s="448">
        <f t="shared" si="6"/>
        <v>375000</v>
      </c>
    </row>
    <row r="196" spans="1:12" ht="12.75" customHeight="1">
      <c r="A196" s="431" t="s">
        <v>342</v>
      </c>
      <c r="B196" s="431" t="s">
        <v>479</v>
      </c>
      <c r="C196" s="431" t="s">
        <v>31</v>
      </c>
      <c r="D196" s="431" t="s">
        <v>478</v>
      </c>
      <c r="E196" s="432">
        <v>14500</v>
      </c>
      <c r="F196" s="433">
        <v>0</v>
      </c>
      <c r="G196" s="433">
        <v>0</v>
      </c>
      <c r="H196" s="433">
        <v>0</v>
      </c>
      <c r="I196" s="433">
        <v>0</v>
      </c>
      <c r="J196" s="434">
        <v>0</v>
      </c>
      <c r="K196" s="435">
        <v>0</v>
      </c>
      <c r="L196" s="448">
        <f t="shared" ref="L196:L249" si="7">J196+I196+H196+G196+F196</f>
        <v>0</v>
      </c>
    </row>
    <row r="197" spans="1:12" ht="12.75" customHeight="1">
      <c r="A197" s="436"/>
      <c r="B197" s="436"/>
      <c r="C197" s="436"/>
      <c r="D197" s="436" t="s">
        <v>1019</v>
      </c>
      <c r="E197" s="437">
        <v>14500</v>
      </c>
      <c r="F197" s="438">
        <v>0</v>
      </c>
      <c r="G197" s="438">
        <v>0</v>
      </c>
      <c r="H197" s="438">
        <v>0</v>
      </c>
      <c r="I197" s="438">
        <v>0</v>
      </c>
      <c r="J197" s="439">
        <v>0</v>
      </c>
      <c r="K197" s="440">
        <v>0</v>
      </c>
      <c r="L197" s="448">
        <f t="shared" si="7"/>
        <v>0</v>
      </c>
    </row>
    <row r="198" spans="1:12" ht="12.75" customHeight="1">
      <c r="A198" s="431" t="s">
        <v>342</v>
      </c>
      <c r="B198" s="431" t="s">
        <v>130</v>
      </c>
      <c r="C198" s="431" t="s">
        <v>31</v>
      </c>
      <c r="D198" s="431" t="s">
        <v>80</v>
      </c>
      <c r="E198" s="432">
        <v>0</v>
      </c>
      <c r="F198" s="433">
        <v>0</v>
      </c>
      <c r="G198" s="433">
        <v>1000000</v>
      </c>
      <c r="H198" s="433">
        <v>0</v>
      </c>
      <c r="I198" s="433">
        <v>0</v>
      </c>
      <c r="J198" s="434">
        <v>0</v>
      </c>
      <c r="K198" s="435">
        <v>1000000</v>
      </c>
      <c r="L198" s="448">
        <f t="shared" si="7"/>
        <v>1000000</v>
      </c>
    </row>
    <row r="199" spans="1:12" ht="12.75" customHeight="1">
      <c r="A199" s="436"/>
      <c r="B199" s="436"/>
      <c r="C199" s="436"/>
      <c r="D199" s="436" t="s">
        <v>1023</v>
      </c>
      <c r="E199" s="437">
        <v>0</v>
      </c>
      <c r="F199" s="438">
        <v>0</v>
      </c>
      <c r="G199" s="438">
        <v>1000000</v>
      </c>
      <c r="H199" s="438">
        <v>0</v>
      </c>
      <c r="I199" s="438">
        <v>0</v>
      </c>
      <c r="J199" s="439">
        <v>0</v>
      </c>
      <c r="K199" s="440">
        <v>1000000</v>
      </c>
      <c r="L199" s="448">
        <f t="shared" si="7"/>
        <v>1000000</v>
      </c>
    </row>
    <row r="200" spans="1:12" ht="12.75" customHeight="1">
      <c r="A200" s="431" t="s">
        <v>342</v>
      </c>
      <c r="B200" s="431" t="s">
        <v>129</v>
      </c>
      <c r="C200" s="431" t="s">
        <v>31</v>
      </c>
      <c r="D200" s="431" t="s">
        <v>86</v>
      </c>
      <c r="E200" s="432">
        <v>0</v>
      </c>
      <c r="F200" s="433">
        <v>0</v>
      </c>
      <c r="G200" s="433">
        <v>0</v>
      </c>
      <c r="H200" s="433">
        <v>500000</v>
      </c>
      <c r="I200" s="433">
        <v>0</v>
      </c>
      <c r="J200" s="434">
        <v>0</v>
      </c>
      <c r="K200" s="435">
        <v>500000</v>
      </c>
      <c r="L200" s="448">
        <f t="shared" si="7"/>
        <v>500000</v>
      </c>
    </row>
    <row r="201" spans="1:12" ht="12.75" customHeight="1">
      <c r="A201" s="436"/>
      <c r="B201" s="436"/>
      <c r="C201" s="436"/>
      <c r="D201" s="436" t="s">
        <v>1024</v>
      </c>
      <c r="E201" s="437">
        <v>0</v>
      </c>
      <c r="F201" s="438">
        <v>0</v>
      </c>
      <c r="G201" s="438">
        <v>0</v>
      </c>
      <c r="H201" s="438">
        <v>500000</v>
      </c>
      <c r="I201" s="438">
        <v>0</v>
      </c>
      <c r="J201" s="439">
        <v>0</v>
      </c>
      <c r="K201" s="440">
        <v>500000</v>
      </c>
      <c r="L201" s="448">
        <f t="shared" si="7"/>
        <v>500000</v>
      </c>
    </row>
    <row r="202" spans="1:12" ht="12.75" customHeight="1">
      <c r="A202" s="431" t="s">
        <v>342</v>
      </c>
      <c r="B202" s="431" t="s">
        <v>7</v>
      </c>
      <c r="C202" s="431" t="s">
        <v>31</v>
      </c>
      <c r="D202" s="431" t="s">
        <v>75</v>
      </c>
      <c r="E202" s="432">
        <v>418600</v>
      </c>
      <c r="F202" s="433">
        <v>260000</v>
      </c>
      <c r="G202" s="433">
        <v>0</v>
      </c>
      <c r="H202" s="433">
        <v>0</v>
      </c>
      <c r="I202" s="433">
        <v>0</v>
      </c>
      <c r="J202" s="434">
        <v>0</v>
      </c>
      <c r="K202" s="435">
        <v>260000</v>
      </c>
      <c r="L202" s="448">
        <f t="shared" si="7"/>
        <v>260000</v>
      </c>
    </row>
    <row r="203" spans="1:12" ht="12.75" customHeight="1">
      <c r="A203" s="436"/>
      <c r="B203" s="436"/>
      <c r="C203" s="436"/>
      <c r="D203" s="436" t="s">
        <v>1025</v>
      </c>
      <c r="E203" s="437">
        <v>418600</v>
      </c>
      <c r="F203" s="438">
        <v>260000</v>
      </c>
      <c r="G203" s="438">
        <v>0</v>
      </c>
      <c r="H203" s="438">
        <v>0</v>
      </c>
      <c r="I203" s="438">
        <v>0</v>
      </c>
      <c r="J203" s="439">
        <v>0</v>
      </c>
      <c r="K203" s="440">
        <v>260000</v>
      </c>
      <c r="L203" s="448">
        <f t="shared" si="7"/>
        <v>260000</v>
      </c>
    </row>
    <row r="204" spans="1:12" ht="12.75" customHeight="1">
      <c r="A204" s="431" t="s">
        <v>342</v>
      </c>
      <c r="B204" s="431" t="s">
        <v>245</v>
      </c>
      <c r="C204" s="431" t="s">
        <v>31</v>
      </c>
      <c r="D204" s="431" t="s">
        <v>244</v>
      </c>
      <c r="E204" s="432">
        <v>0</v>
      </c>
      <c r="F204" s="433">
        <v>73000</v>
      </c>
      <c r="G204" s="433">
        <v>0</v>
      </c>
      <c r="H204" s="433">
        <v>0</v>
      </c>
      <c r="I204" s="433">
        <v>0</v>
      </c>
      <c r="J204" s="434">
        <v>0</v>
      </c>
      <c r="K204" s="435">
        <v>73000</v>
      </c>
      <c r="L204" s="448">
        <f t="shared" si="7"/>
        <v>73000</v>
      </c>
    </row>
    <row r="205" spans="1:12" ht="12.75" customHeight="1">
      <c r="A205" s="436"/>
      <c r="B205" s="436"/>
      <c r="C205" s="436"/>
      <c r="D205" s="436" t="s">
        <v>1028</v>
      </c>
      <c r="E205" s="437">
        <v>0</v>
      </c>
      <c r="F205" s="438">
        <v>73000</v>
      </c>
      <c r="G205" s="438">
        <v>0</v>
      </c>
      <c r="H205" s="438">
        <v>0</v>
      </c>
      <c r="I205" s="438">
        <v>0</v>
      </c>
      <c r="J205" s="439">
        <v>0</v>
      </c>
      <c r="K205" s="440">
        <v>73000</v>
      </c>
      <c r="L205" s="448">
        <f t="shared" si="7"/>
        <v>73000</v>
      </c>
    </row>
    <row r="206" spans="1:12" ht="12.75" customHeight="1">
      <c r="A206" s="431" t="s">
        <v>342</v>
      </c>
      <c r="B206" s="431" t="s">
        <v>247</v>
      </c>
      <c r="C206" s="431" t="s">
        <v>31</v>
      </c>
      <c r="D206" s="431" t="s">
        <v>246</v>
      </c>
      <c r="E206" s="432">
        <v>0</v>
      </c>
      <c r="F206" s="433">
        <v>80000</v>
      </c>
      <c r="G206" s="433">
        <v>0</v>
      </c>
      <c r="H206" s="433">
        <v>0</v>
      </c>
      <c r="I206" s="433">
        <v>0</v>
      </c>
      <c r="J206" s="434">
        <v>0</v>
      </c>
      <c r="K206" s="435">
        <v>80000</v>
      </c>
      <c r="L206" s="448">
        <f t="shared" si="7"/>
        <v>80000</v>
      </c>
    </row>
    <row r="207" spans="1:12" ht="12.75" customHeight="1">
      <c r="A207" s="436"/>
      <c r="B207" s="436"/>
      <c r="C207" s="436"/>
      <c r="D207" s="436" t="s">
        <v>1029</v>
      </c>
      <c r="E207" s="437">
        <v>0</v>
      </c>
      <c r="F207" s="438">
        <v>80000</v>
      </c>
      <c r="G207" s="438">
        <v>0</v>
      </c>
      <c r="H207" s="438">
        <v>0</v>
      </c>
      <c r="I207" s="438">
        <v>0</v>
      </c>
      <c r="J207" s="439">
        <v>0</v>
      </c>
      <c r="K207" s="440">
        <v>80000</v>
      </c>
      <c r="L207" s="448">
        <f t="shared" si="7"/>
        <v>80000</v>
      </c>
    </row>
    <row r="208" spans="1:12" ht="12.75" customHeight="1">
      <c r="A208" s="431" t="s">
        <v>342</v>
      </c>
      <c r="B208" s="431" t="s">
        <v>249</v>
      </c>
      <c r="C208" s="431" t="s">
        <v>31</v>
      </c>
      <c r="D208" s="431" t="s">
        <v>248</v>
      </c>
      <c r="E208" s="432">
        <v>0</v>
      </c>
      <c r="F208" s="433">
        <v>0</v>
      </c>
      <c r="G208" s="433">
        <v>0</v>
      </c>
      <c r="H208" s="433">
        <v>0</v>
      </c>
      <c r="I208" s="433">
        <v>75000</v>
      </c>
      <c r="J208" s="434">
        <v>0</v>
      </c>
      <c r="K208" s="435">
        <v>75000</v>
      </c>
      <c r="L208" s="448">
        <f t="shared" si="7"/>
        <v>75000</v>
      </c>
    </row>
    <row r="209" spans="1:12" ht="12.75" customHeight="1">
      <c r="A209" s="436"/>
      <c r="B209" s="436"/>
      <c r="C209" s="436"/>
      <c r="D209" s="436" t="s">
        <v>1030</v>
      </c>
      <c r="E209" s="437">
        <v>0</v>
      </c>
      <c r="F209" s="438">
        <v>0</v>
      </c>
      <c r="G209" s="438">
        <v>0</v>
      </c>
      <c r="H209" s="438">
        <v>0</v>
      </c>
      <c r="I209" s="438">
        <v>75000</v>
      </c>
      <c r="J209" s="439">
        <v>0</v>
      </c>
      <c r="K209" s="440">
        <v>75000</v>
      </c>
      <c r="L209" s="448">
        <f t="shared" si="7"/>
        <v>75000</v>
      </c>
    </row>
    <row r="210" spans="1:12" ht="12.75" customHeight="1">
      <c r="A210" s="431" t="s">
        <v>342</v>
      </c>
      <c r="B210" s="431" t="s">
        <v>251</v>
      </c>
      <c r="C210" s="431" t="s">
        <v>31</v>
      </c>
      <c r="D210" s="431" t="s">
        <v>250</v>
      </c>
      <c r="E210" s="432">
        <v>0</v>
      </c>
      <c r="F210" s="433">
        <v>25000</v>
      </c>
      <c r="G210" s="433">
        <v>25000</v>
      </c>
      <c r="H210" s="433">
        <v>25000</v>
      </c>
      <c r="I210" s="433">
        <v>30000</v>
      </c>
      <c r="J210" s="434">
        <v>30000</v>
      </c>
      <c r="K210" s="435">
        <v>135000</v>
      </c>
      <c r="L210" s="448">
        <f t="shared" si="7"/>
        <v>135000</v>
      </c>
    </row>
    <row r="211" spans="1:12" ht="12.75" customHeight="1">
      <c r="A211" s="436"/>
      <c r="B211" s="436"/>
      <c r="C211" s="436"/>
      <c r="D211" s="436" t="s">
        <v>1031</v>
      </c>
      <c r="E211" s="437">
        <v>0</v>
      </c>
      <c r="F211" s="438">
        <v>25000</v>
      </c>
      <c r="G211" s="438">
        <v>25000</v>
      </c>
      <c r="H211" s="438">
        <v>25000</v>
      </c>
      <c r="I211" s="438">
        <v>30000</v>
      </c>
      <c r="J211" s="439">
        <v>30000</v>
      </c>
      <c r="K211" s="440">
        <v>135000</v>
      </c>
      <c r="L211" s="448">
        <f t="shared" si="7"/>
        <v>135000</v>
      </c>
    </row>
    <row r="212" spans="1:12" ht="12.75" customHeight="1">
      <c r="A212" s="431" t="s">
        <v>342</v>
      </c>
      <c r="B212" s="431" t="s">
        <v>256</v>
      </c>
      <c r="C212" s="431" t="s">
        <v>31</v>
      </c>
      <c r="D212" s="431" t="s">
        <v>255</v>
      </c>
      <c r="E212" s="432">
        <v>450000</v>
      </c>
      <c r="F212" s="433">
        <v>0</v>
      </c>
      <c r="G212" s="433">
        <v>0</v>
      </c>
      <c r="H212" s="433">
        <v>0</v>
      </c>
      <c r="I212" s="433">
        <v>0</v>
      </c>
      <c r="J212" s="434">
        <v>0</v>
      </c>
      <c r="K212" s="435">
        <v>0</v>
      </c>
      <c r="L212" s="448">
        <f t="shared" si="7"/>
        <v>0</v>
      </c>
    </row>
    <row r="213" spans="1:12" ht="12.75" customHeight="1">
      <c r="A213" s="436"/>
      <c r="B213" s="436"/>
      <c r="C213" s="436"/>
      <c r="D213" s="436" t="s">
        <v>1032</v>
      </c>
      <c r="E213" s="437">
        <v>450000</v>
      </c>
      <c r="F213" s="438">
        <v>0</v>
      </c>
      <c r="G213" s="438">
        <v>0</v>
      </c>
      <c r="H213" s="438">
        <v>0</v>
      </c>
      <c r="I213" s="438">
        <v>0</v>
      </c>
      <c r="J213" s="439">
        <v>0</v>
      </c>
      <c r="K213" s="440">
        <v>0</v>
      </c>
      <c r="L213" s="448">
        <f t="shared" si="7"/>
        <v>0</v>
      </c>
    </row>
    <row r="214" spans="1:12" ht="12.75" customHeight="1">
      <c r="A214" s="431" t="s">
        <v>342</v>
      </c>
      <c r="B214" s="431" t="s">
        <v>259</v>
      </c>
      <c r="C214" s="431" t="s">
        <v>31</v>
      </c>
      <c r="D214" s="431" t="s">
        <v>258</v>
      </c>
      <c r="E214" s="432">
        <v>0</v>
      </c>
      <c r="F214" s="433">
        <v>0</v>
      </c>
      <c r="G214" s="433">
        <v>0</v>
      </c>
      <c r="H214" s="433">
        <v>1750000</v>
      </c>
      <c r="I214" s="433">
        <v>0</v>
      </c>
      <c r="J214" s="434">
        <v>0</v>
      </c>
      <c r="K214" s="435">
        <v>1750000</v>
      </c>
      <c r="L214" s="448">
        <f t="shared" si="7"/>
        <v>1750000</v>
      </c>
    </row>
    <row r="215" spans="1:12" ht="12.75" customHeight="1">
      <c r="A215" s="436"/>
      <c r="B215" s="436"/>
      <c r="C215" s="436"/>
      <c r="D215" s="436" t="s">
        <v>1033</v>
      </c>
      <c r="E215" s="437">
        <v>0</v>
      </c>
      <c r="F215" s="438">
        <v>0</v>
      </c>
      <c r="G215" s="438">
        <v>0</v>
      </c>
      <c r="H215" s="438">
        <v>1750000</v>
      </c>
      <c r="I215" s="438">
        <v>0</v>
      </c>
      <c r="J215" s="439">
        <v>0</v>
      </c>
      <c r="K215" s="440">
        <v>1750000</v>
      </c>
      <c r="L215" s="448">
        <f t="shared" si="7"/>
        <v>1750000</v>
      </c>
    </row>
    <row r="216" spans="1:12" ht="12.75" customHeight="1">
      <c r="A216" s="431" t="s">
        <v>342</v>
      </c>
      <c r="B216" s="431" t="s">
        <v>488</v>
      </c>
      <c r="C216" s="431" t="s">
        <v>31</v>
      </c>
      <c r="D216" s="431" t="s">
        <v>487</v>
      </c>
      <c r="E216" s="432">
        <v>60000</v>
      </c>
      <c r="F216" s="433">
        <v>0</v>
      </c>
      <c r="G216" s="433">
        <v>0</v>
      </c>
      <c r="H216" s="433">
        <v>0</v>
      </c>
      <c r="I216" s="433">
        <v>0</v>
      </c>
      <c r="J216" s="434">
        <v>0</v>
      </c>
      <c r="K216" s="435">
        <v>0</v>
      </c>
      <c r="L216" s="448">
        <f t="shared" si="7"/>
        <v>0</v>
      </c>
    </row>
    <row r="217" spans="1:12" ht="12.75" customHeight="1">
      <c r="A217" s="436"/>
      <c r="B217" s="436"/>
      <c r="C217" s="436"/>
      <c r="D217" s="436" t="s">
        <v>1034</v>
      </c>
      <c r="E217" s="437">
        <v>60000</v>
      </c>
      <c r="F217" s="438">
        <v>0</v>
      </c>
      <c r="G217" s="438">
        <v>0</v>
      </c>
      <c r="H217" s="438">
        <v>0</v>
      </c>
      <c r="I217" s="438">
        <v>0</v>
      </c>
      <c r="J217" s="439">
        <v>0</v>
      </c>
      <c r="K217" s="440">
        <v>0</v>
      </c>
      <c r="L217" s="448">
        <f t="shared" si="7"/>
        <v>0</v>
      </c>
    </row>
    <row r="218" spans="1:12" ht="12.75" customHeight="1">
      <c r="A218" s="431" t="s">
        <v>342</v>
      </c>
      <c r="B218" s="431" t="s">
        <v>490</v>
      </c>
      <c r="C218" s="431" t="s">
        <v>31</v>
      </c>
      <c r="D218" s="431" t="s">
        <v>489</v>
      </c>
      <c r="E218" s="432">
        <v>195000</v>
      </c>
      <c r="F218" s="433">
        <v>0</v>
      </c>
      <c r="G218" s="433">
        <v>0</v>
      </c>
      <c r="H218" s="433">
        <v>0</v>
      </c>
      <c r="I218" s="433">
        <v>0</v>
      </c>
      <c r="J218" s="434">
        <v>0</v>
      </c>
      <c r="K218" s="435">
        <v>0</v>
      </c>
      <c r="L218" s="448">
        <f t="shared" si="7"/>
        <v>0</v>
      </c>
    </row>
    <row r="219" spans="1:12" ht="12.75" customHeight="1">
      <c r="A219" s="436"/>
      <c r="B219" s="436"/>
      <c r="C219" s="436"/>
      <c r="D219" s="436" t="s">
        <v>1035</v>
      </c>
      <c r="E219" s="437">
        <v>195000</v>
      </c>
      <c r="F219" s="438">
        <v>0</v>
      </c>
      <c r="G219" s="438">
        <v>0</v>
      </c>
      <c r="H219" s="438">
        <v>0</v>
      </c>
      <c r="I219" s="438">
        <v>0</v>
      </c>
      <c r="J219" s="439">
        <v>0</v>
      </c>
      <c r="K219" s="440">
        <v>0</v>
      </c>
      <c r="L219" s="448">
        <f t="shared" si="7"/>
        <v>0</v>
      </c>
    </row>
    <row r="220" spans="1:12" ht="12.75" customHeight="1">
      <c r="A220" s="431" t="s">
        <v>342</v>
      </c>
      <c r="B220" s="431" t="s">
        <v>261</v>
      </c>
      <c r="C220" s="431" t="s">
        <v>31</v>
      </c>
      <c r="D220" s="431" t="s">
        <v>260</v>
      </c>
      <c r="E220" s="432">
        <v>0</v>
      </c>
      <c r="F220" s="433">
        <v>0</v>
      </c>
      <c r="G220" s="433">
        <v>0</v>
      </c>
      <c r="H220" s="433">
        <v>70000</v>
      </c>
      <c r="I220" s="433">
        <v>0</v>
      </c>
      <c r="J220" s="434">
        <v>0</v>
      </c>
      <c r="K220" s="435">
        <v>70000</v>
      </c>
      <c r="L220" s="448">
        <f t="shared" si="7"/>
        <v>70000</v>
      </c>
    </row>
    <row r="221" spans="1:12" ht="12.75" customHeight="1">
      <c r="A221" s="436"/>
      <c r="B221" s="436"/>
      <c r="C221" s="436"/>
      <c r="D221" s="436" t="s">
        <v>1036</v>
      </c>
      <c r="E221" s="437">
        <v>0</v>
      </c>
      <c r="F221" s="438">
        <v>0</v>
      </c>
      <c r="G221" s="438">
        <v>0</v>
      </c>
      <c r="H221" s="438">
        <v>70000</v>
      </c>
      <c r="I221" s="438">
        <v>0</v>
      </c>
      <c r="J221" s="439">
        <v>0</v>
      </c>
      <c r="K221" s="440">
        <v>70000</v>
      </c>
      <c r="L221" s="448">
        <f t="shared" si="7"/>
        <v>70000</v>
      </c>
    </row>
    <row r="222" spans="1:12" ht="12.75" customHeight="1">
      <c r="A222" s="431" t="s">
        <v>342</v>
      </c>
      <c r="B222" s="431" t="s">
        <v>262</v>
      </c>
      <c r="C222" s="431" t="s">
        <v>31</v>
      </c>
      <c r="D222" s="431" t="s">
        <v>180</v>
      </c>
      <c r="E222" s="432">
        <v>0</v>
      </c>
      <c r="F222" s="433">
        <v>50000</v>
      </c>
      <c r="G222" s="433">
        <v>50000</v>
      </c>
      <c r="H222" s="433">
        <v>50000</v>
      </c>
      <c r="I222" s="433">
        <v>50000</v>
      </c>
      <c r="J222" s="434">
        <v>50000</v>
      </c>
      <c r="K222" s="435">
        <v>250000</v>
      </c>
      <c r="L222" s="448">
        <f t="shared" si="7"/>
        <v>250000</v>
      </c>
    </row>
    <row r="223" spans="1:12" ht="12.75" customHeight="1">
      <c r="A223" s="436"/>
      <c r="B223" s="436"/>
      <c r="C223" s="436"/>
      <c r="D223" s="436" t="s">
        <v>1037</v>
      </c>
      <c r="E223" s="437">
        <v>0</v>
      </c>
      <c r="F223" s="438">
        <v>50000</v>
      </c>
      <c r="G223" s="438">
        <v>50000</v>
      </c>
      <c r="H223" s="438">
        <v>50000</v>
      </c>
      <c r="I223" s="438">
        <v>50000</v>
      </c>
      <c r="J223" s="439">
        <v>50000</v>
      </c>
      <c r="K223" s="440">
        <v>250000</v>
      </c>
      <c r="L223" s="448">
        <f t="shared" si="7"/>
        <v>250000</v>
      </c>
    </row>
    <row r="224" spans="1:12" ht="12.75" customHeight="1">
      <c r="A224" s="431" t="s">
        <v>342</v>
      </c>
      <c r="B224" s="431" t="s">
        <v>264</v>
      </c>
      <c r="C224" s="431" t="s">
        <v>31</v>
      </c>
      <c r="D224" s="431" t="s">
        <v>263</v>
      </c>
      <c r="E224" s="432">
        <v>0</v>
      </c>
      <c r="F224" s="433">
        <v>0</v>
      </c>
      <c r="G224" s="433">
        <v>75000</v>
      </c>
      <c r="H224" s="433">
        <v>0</v>
      </c>
      <c r="I224" s="433">
        <v>0</v>
      </c>
      <c r="J224" s="434">
        <v>0</v>
      </c>
      <c r="K224" s="435">
        <v>75000</v>
      </c>
      <c r="L224" s="448">
        <f t="shared" si="7"/>
        <v>75000</v>
      </c>
    </row>
    <row r="225" spans="1:12" ht="12.75" customHeight="1">
      <c r="A225" s="436"/>
      <c r="B225" s="436"/>
      <c r="C225" s="436"/>
      <c r="D225" s="436" t="s">
        <v>1038</v>
      </c>
      <c r="E225" s="437">
        <v>0</v>
      </c>
      <c r="F225" s="438">
        <v>0</v>
      </c>
      <c r="G225" s="438">
        <v>75000</v>
      </c>
      <c r="H225" s="438">
        <v>0</v>
      </c>
      <c r="I225" s="438">
        <v>0</v>
      </c>
      <c r="J225" s="439">
        <v>0</v>
      </c>
      <c r="K225" s="440">
        <v>75000</v>
      </c>
      <c r="L225" s="448">
        <f t="shared" si="7"/>
        <v>75000</v>
      </c>
    </row>
    <row r="226" spans="1:12" ht="12.75" customHeight="1">
      <c r="A226" s="431" t="s">
        <v>342</v>
      </c>
      <c r="B226" s="431" t="s">
        <v>266</v>
      </c>
      <c r="C226" s="431" t="s">
        <v>31</v>
      </c>
      <c r="D226" s="431" t="s">
        <v>265</v>
      </c>
      <c r="E226" s="432">
        <v>0</v>
      </c>
      <c r="F226" s="433">
        <v>0</v>
      </c>
      <c r="G226" s="433">
        <v>0</v>
      </c>
      <c r="H226" s="433">
        <v>75000</v>
      </c>
      <c r="I226" s="433">
        <v>0</v>
      </c>
      <c r="J226" s="434">
        <v>0</v>
      </c>
      <c r="K226" s="435">
        <v>75000</v>
      </c>
      <c r="L226" s="448">
        <f t="shared" si="7"/>
        <v>75000</v>
      </c>
    </row>
    <row r="227" spans="1:12" ht="12.75" customHeight="1">
      <c r="A227" s="436"/>
      <c r="B227" s="436"/>
      <c r="C227" s="436"/>
      <c r="D227" s="436" t="s">
        <v>1039</v>
      </c>
      <c r="E227" s="437">
        <v>0</v>
      </c>
      <c r="F227" s="438">
        <v>0</v>
      </c>
      <c r="G227" s="438">
        <v>0</v>
      </c>
      <c r="H227" s="438">
        <v>75000</v>
      </c>
      <c r="I227" s="438">
        <v>0</v>
      </c>
      <c r="J227" s="439">
        <v>0</v>
      </c>
      <c r="K227" s="440">
        <v>75000</v>
      </c>
      <c r="L227" s="448">
        <f t="shared" si="7"/>
        <v>75000</v>
      </c>
    </row>
    <row r="228" spans="1:12" ht="12.75" customHeight="1">
      <c r="A228" s="431" t="s">
        <v>342</v>
      </c>
      <c r="B228" s="431" t="s">
        <v>271</v>
      </c>
      <c r="C228" s="431" t="s">
        <v>31</v>
      </c>
      <c r="D228" s="431" t="s">
        <v>270</v>
      </c>
      <c r="E228" s="432">
        <v>0</v>
      </c>
      <c r="F228" s="433">
        <v>100000</v>
      </c>
      <c r="G228" s="433">
        <v>100000</v>
      </c>
      <c r="H228" s="433">
        <v>100000</v>
      </c>
      <c r="I228" s="433">
        <v>100000</v>
      </c>
      <c r="J228" s="434">
        <v>100000</v>
      </c>
      <c r="K228" s="435">
        <v>500000</v>
      </c>
      <c r="L228" s="448">
        <f t="shared" si="7"/>
        <v>500000</v>
      </c>
    </row>
    <row r="229" spans="1:12" ht="12.75" customHeight="1">
      <c r="A229" s="436"/>
      <c r="B229" s="436"/>
      <c r="C229" s="436"/>
      <c r="D229" s="436" t="s">
        <v>1040</v>
      </c>
      <c r="E229" s="437">
        <v>0</v>
      </c>
      <c r="F229" s="438">
        <v>100000</v>
      </c>
      <c r="G229" s="438">
        <v>100000</v>
      </c>
      <c r="H229" s="438">
        <v>100000</v>
      </c>
      <c r="I229" s="438">
        <v>100000</v>
      </c>
      <c r="J229" s="439">
        <v>100000</v>
      </c>
      <c r="K229" s="440">
        <v>500000</v>
      </c>
      <c r="L229" s="448">
        <f t="shared" si="7"/>
        <v>500000</v>
      </c>
    </row>
    <row r="230" spans="1:12" ht="12.75" customHeight="1">
      <c r="A230" s="431" t="s">
        <v>342</v>
      </c>
      <c r="B230" s="431" t="s">
        <v>272</v>
      </c>
      <c r="C230" s="431" t="s">
        <v>31</v>
      </c>
      <c r="D230" s="431" t="s">
        <v>194</v>
      </c>
      <c r="E230" s="432">
        <v>0</v>
      </c>
      <c r="F230" s="433">
        <v>100000</v>
      </c>
      <c r="G230" s="433">
        <v>100000</v>
      </c>
      <c r="H230" s="433">
        <v>100000</v>
      </c>
      <c r="I230" s="433">
        <v>100000</v>
      </c>
      <c r="J230" s="434">
        <v>50000</v>
      </c>
      <c r="K230" s="435">
        <v>450000</v>
      </c>
      <c r="L230" s="448">
        <f t="shared" si="7"/>
        <v>450000</v>
      </c>
    </row>
    <row r="231" spans="1:12" ht="12.75" customHeight="1">
      <c r="A231" s="436"/>
      <c r="B231" s="436"/>
      <c r="C231" s="436"/>
      <c r="D231" s="436" t="s">
        <v>1041</v>
      </c>
      <c r="E231" s="437">
        <v>0</v>
      </c>
      <c r="F231" s="438">
        <v>100000</v>
      </c>
      <c r="G231" s="438">
        <v>100000</v>
      </c>
      <c r="H231" s="438">
        <v>100000</v>
      </c>
      <c r="I231" s="438">
        <v>100000</v>
      </c>
      <c r="J231" s="439">
        <v>50000</v>
      </c>
      <c r="K231" s="440">
        <v>450000</v>
      </c>
      <c r="L231" s="448">
        <f t="shared" si="7"/>
        <v>450000</v>
      </c>
    </row>
    <row r="232" spans="1:12" ht="12.75" customHeight="1">
      <c r="A232" s="431" t="s">
        <v>342</v>
      </c>
      <c r="B232" s="431" t="s">
        <v>274</v>
      </c>
      <c r="C232" s="431" t="s">
        <v>31</v>
      </c>
      <c r="D232" s="431" t="s">
        <v>273</v>
      </c>
      <c r="E232" s="432">
        <v>0</v>
      </c>
      <c r="F232" s="433">
        <v>0</v>
      </c>
      <c r="G232" s="433">
        <v>0</v>
      </c>
      <c r="H232" s="433">
        <v>0</v>
      </c>
      <c r="I232" s="433">
        <v>0</v>
      </c>
      <c r="J232" s="434">
        <v>300000</v>
      </c>
      <c r="K232" s="435">
        <v>300000</v>
      </c>
      <c r="L232" s="448">
        <f t="shared" si="7"/>
        <v>300000</v>
      </c>
    </row>
    <row r="233" spans="1:12" ht="12.75" customHeight="1">
      <c r="A233" s="436"/>
      <c r="B233" s="436"/>
      <c r="C233" s="436"/>
      <c r="D233" s="436" t="s">
        <v>1042</v>
      </c>
      <c r="E233" s="437">
        <v>0</v>
      </c>
      <c r="F233" s="438">
        <v>0</v>
      </c>
      <c r="G233" s="438">
        <v>0</v>
      </c>
      <c r="H233" s="438">
        <v>0</v>
      </c>
      <c r="I233" s="438">
        <v>0</v>
      </c>
      <c r="J233" s="439">
        <v>300000</v>
      </c>
      <c r="K233" s="440">
        <v>300000</v>
      </c>
      <c r="L233" s="448">
        <f t="shared" si="7"/>
        <v>300000</v>
      </c>
    </row>
    <row r="234" spans="1:12" ht="12.75" customHeight="1">
      <c r="A234" s="431" t="s">
        <v>342</v>
      </c>
      <c r="B234" s="431" t="s">
        <v>276</v>
      </c>
      <c r="C234" s="431" t="s">
        <v>31</v>
      </c>
      <c r="D234" s="431" t="s">
        <v>275</v>
      </c>
      <c r="E234" s="432">
        <v>0</v>
      </c>
      <c r="F234" s="433">
        <v>400000</v>
      </c>
      <c r="G234" s="433">
        <v>0</v>
      </c>
      <c r="H234" s="433">
        <v>0</v>
      </c>
      <c r="I234" s="433">
        <v>0</v>
      </c>
      <c r="J234" s="434">
        <v>0</v>
      </c>
      <c r="K234" s="435">
        <v>400000</v>
      </c>
      <c r="L234" s="448">
        <f t="shared" si="7"/>
        <v>400000</v>
      </c>
    </row>
    <row r="235" spans="1:12" ht="12.75" customHeight="1">
      <c r="A235" s="436"/>
      <c r="B235" s="436"/>
      <c r="C235" s="436"/>
      <c r="D235" s="436" t="s">
        <v>1043</v>
      </c>
      <c r="E235" s="437">
        <v>0</v>
      </c>
      <c r="F235" s="438">
        <v>400000</v>
      </c>
      <c r="G235" s="438">
        <v>0</v>
      </c>
      <c r="H235" s="438">
        <v>0</v>
      </c>
      <c r="I235" s="438">
        <v>0</v>
      </c>
      <c r="J235" s="439">
        <v>0</v>
      </c>
      <c r="K235" s="440">
        <v>400000</v>
      </c>
      <c r="L235" s="448">
        <f t="shared" si="7"/>
        <v>400000</v>
      </c>
    </row>
    <row r="236" spans="1:12" ht="12.75" customHeight="1">
      <c r="A236" s="431" t="s">
        <v>342</v>
      </c>
      <c r="B236" s="431" t="s">
        <v>279</v>
      </c>
      <c r="C236" s="431" t="s">
        <v>31</v>
      </c>
      <c r="D236" s="431" t="s">
        <v>189</v>
      </c>
      <c r="E236" s="432">
        <v>0</v>
      </c>
      <c r="F236" s="433">
        <v>150000</v>
      </c>
      <c r="G236" s="433">
        <v>75000</v>
      </c>
      <c r="H236" s="433">
        <v>75000</v>
      </c>
      <c r="I236" s="433">
        <v>75000</v>
      </c>
      <c r="J236" s="434">
        <v>75000</v>
      </c>
      <c r="K236" s="435">
        <v>450000</v>
      </c>
      <c r="L236" s="448">
        <f t="shared" si="7"/>
        <v>450000</v>
      </c>
    </row>
    <row r="237" spans="1:12" ht="12.75" customHeight="1">
      <c r="A237" s="436"/>
      <c r="B237" s="436"/>
      <c r="C237" s="436"/>
      <c r="D237" s="436" t="s">
        <v>1044</v>
      </c>
      <c r="E237" s="437">
        <v>0</v>
      </c>
      <c r="F237" s="438">
        <v>150000</v>
      </c>
      <c r="G237" s="438">
        <v>75000</v>
      </c>
      <c r="H237" s="438">
        <v>75000</v>
      </c>
      <c r="I237" s="438">
        <v>75000</v>
      </c>
      <c r="J237" s="439">
        <v>75000</v>
      </c>
      <c r="K237" s="440">
        <v>450000</v>
      </c>
      <c r="L237" s="448">
        <f t="shared" si="7"/>
        <v>450000</v>
      </c>
    </row>
    <row r="238" spans="1:12" ht="12.75" customHeight="1">
      <c r="A238" s="431" t="s">
        <v>342</v>
      </c>
      <c r="B238" s="431" t="s">
        <v>123</v>
      </c>
      <c r="C238" s="431" t="s">
        <v>31</v>
      </c>
      <c r="D238" s="431" t="s">
        <v>16</v>
      </c>
      <c r="E238" s="432">
        <v>903295</v>
      </c>
      <c r="F238" s="433">
        <v>300000</v>
      </c>
      <c r="G238" s="433">
        <v>600000</v>
      </c>
      <c r="H238" s="433">
        <v>300000</v>
      </c>
      <c r="I238" s="433">
        <v>300000</v>
      </c>
      <c r="J238" s="434">
        <v>300000</v>
      </c>
      <c r="K238" s="435">
        <v>1800000</v>
      </c>
      <c r="L238" s="448">
        <f t="shared" si="7"/>
        <v>1800000</v>
      </c>
    </row>
    <row r="239" spans="1:12" ht="12.75" customHeight="1">
      <c r="A239" s="436"/>
      <c r="B239" s="436"/>
      <c r="C239" s="436"/>
      <c r="D239" s="436" t="s">
        <v>1045</v>
      </c>
      <c r="E239" s="437">
        <v>903295</v>
      </c>
      <c r="F239" s="438">
        <v>300000</v>
      </c>
      <c r="G239" s="438">
        <v>600000</v>
      </c>
      <c r="H239" s="438">
        <v>300000</v>
      </c>
      <c r="I239" s="438">
        <v>300000</v>
      </c>
      <c r="J239" s="439">
        <v>300000</v>
      </c>
      <c r="K239" s="440">
        <v>1800000</v>
      </c>
      <c r="L239" s="448">
        <f t="shared" si="7"/>
        <v>1800000</v>
      </c>
    </row>
    <row r="240" spans="1:12" ht="12.75" customHeight="1">
      <c r="A240" s="431" t="s">
        <v>342</v>
      </c>
      <c r="B240" s="431" t="s">
        <v>64</v>
      </c>
      <c r="C240" s="431" t="s">
        <v>31</v>
      </c>
      <c r="D240" s="431" t="s">
        <v>120</v>
      </c>
      <c r="E240" s="432">
        <v>218767</v>
      </c>
      <c r="F240" s="433">
        <v>148113</v>
      </c>
      <c r="G240" s="433">
        <v>159654</v>
      </c>
      <c r="H240" s="433">
        <v>128036</v>
      </c>
      <c r="I240" s="433">
        <v>179575</v>
      </c>
      <c r="J240" s="434">
        <v>199365</v>
      </c>
      <c r="K240" s="435">
        <v>814743</v>
      </c>
      <c r="L240" s="448">
        <f t="shared" si="7"/>
        <v>814743</v>
      </c>
    </row>
    <row r="241" spans="1:12" ht="12.75" customHeight="1">
      <c r="A241" s="431" t="s">
        <v>342</v>
      </c>
      <c r="B241" s="431" t="s">
        <v>283</v>
      </c>
      <c r="C241" s="431" t="s">
        <v>31</v>
      </c>
      <c r="D241" s="431" t="s">
        <v>120</v>
      </c>
      <c r="E241" s="432">
        <v>0</v>
      </c>
      <c r="F241" s="433">
        <v>89049</v>
      </c>
      <c r="G241" s="433">
        <v>11497</v>
      </c>
      <c r="H241" s="433">
        <v>53984</v>
      </c>
      <c r="I241" s="433">
        <v>48842</v>
      </c>
      <c r="J241" s="434">
        <v>31623</v>
      </c>
      <c r="K241" s="435">
        <v>234995</v>
      </c>
      <c r="L241" s="448">
        <f t="shared" si="7"/>
        <v>234995</v>
      </c>
    </row>
    <row r="242" spans="1:12" ht="12.75" customHeight="1">
      <c r="A242" s="431" t="s">
        <v>342</v>
      </c>
      <c r="B242" s="431" t="s">
        <v>592</v>
      </c>
      <c r="C242" s="431" t="s">
        <v>31</v>
      </c>
      <c r="D242" s="431" t="s">
        <v>120</v>
      </c>
      <c r="E242" s="432">
        <v>0</v>
      </c>
      <c r="F242" s="433">
        <v>0</v>
      </c>
      <c r="G242" s="433">
        <v>0</v>
      </c>
      <c r="H242" s="433">
        <v>0</v>
      </c>
      <c r="I242" s="433">
        <v>0</v>
      </c>
      <c r="J242" s="434">
        <v>0</v>
      </c>
      <c r="K242" s="435">
        <v>0</v>
      </c>
      <c r="L242" s="448">
        <f t="shared" si="7"/>
        <v>0</v>
      </c>
    </row>
    <row r="243" spans="1:12" ht="12.75" customHeight="1">
      <c r="A243" s="436"/>
      <c r="B243" s="436"/>
      <c r="C243" s="436"/>
      <c r="D243" s="436" t="s">
        <v>1047</v>
      </c>
      <c r="E243" s="437">
        <v>218767</v>
      </c>
      <c r="F243" s="438">
        <v>237162</v>
      </c>
      <c r="G243" s="438">
        <v>171151</v>
      </c>
      <c r="H243" s="438">
        <v>182020</v>
      </c>
      <c r="I243" s="438">
        <v>228417</v>
      </c>
      <c r="J243" s="439">
        <v>230988</v>
      </c>
      <c r="K243" s="440">
        <v>1049738</v>
      </c>
      <c r="L243" s="448">
        <f t="shared" si="7"/>
        <v>1049738</v>
      </c>
    </row>
    <row r="244" spans="1:12" ht="12.75" customHeight="1">
      <c r="A244" s="431" t="s">
        <v>342</v>
      </c>
      <c r="B244" s="431" t="s">
        <v>284</v>
      </c>
      <c r="C244" s="431" t="s">
        <v>31</v>
      </c>
      <c r="D244" s="431" t="s">
        <v>139</v>
      </c>
      <c r="E244" s="432">
        <v>105700</v>
      </c>
      <c r="F244" s="433">
        <v>87000</v>
      </c>
      <c r="G244" s="433">
        <v>300000</v>
      </c>
      <c r="H244" s="433">
        <v>85000</v>
      </c>
      <c r="I244" s="433">
        <v>235000</v>
      </c>
      <c r="J244" s="434">
        <v>85000</v>
      </c>
      <c r="K244" s="435">
        <v>792000</v>
      </c>
      <c r="L244" s="448">
        <f t="shared" si="7"/>
        <v>792000</v>
      </c>
    </row>
    <row r="245" spans="1:12" ht="12.75" customHeight="1">
      <c r="A245" s="431" t="s">
        <v>342</v>
      </c>
      <c r="B245" s="431" t="s">
        <v>104</v>
      </c>
      <c r="C245" s="431" t="s">
        <v>31</v>
      </c>
      <c r="D245" s="431" t="s">
        <v>139</v>
      </c>
      <c r="E245" s="432">
        <v>150000</v>
      </c>
      <c r="F245" s="433">
        <v>400000</v>
      </c>
      <c r="G245" s="433">
        <v>0</v>
      </c>
      <c r="H245" s="433">
        <v>250000</v>
      </c>
      <c r="I245" s="433">
        <v>0</v>
      </c>
      <c r="J245" s="434">
        <v>300000</v>
      </c>
      <c r="K245" s="435">
        <v>950000</v>
      </c>
      <c r="L245" s="448">
        <f t="shared" si="7"/>
        <v>950000</v>
      </c>
    </row>
    <row r="246" spans="1:12" ht="12.75" customHeight="1">
      <c r="A246" s="431" t="s">
        <v>342</v>
      </c>
      <c r="B246" s="431" t="s">
        <v>593</v>
      </c>
      <c r="C246" s="431" t="s">
        <v>31</v>
      </c>
      <c r="D246" s="431" t="s">
        <v>139</v>
      </c>
      <c r="E246" s="432">
        <v>0</v>
      </c>
      <c r="F246" s="433">
        <v>0</v>
      </c>
      <c r="G246" s="433">
        <v>0</v>
      </c>
      <c r="H246" s="433">
        <v>0</v>
      </c>
      <c r="I246" s="433">
        <v>0</v>
      </c>
      <c r="J246" s="434">
        <v>0</v>
      </c>
      <c r="K246" s="435">
        <v>0</v>
      </c>
      <c r="L246" s="448">
        <f t="shared" si="7"/>
        <v>0</v>
      </c>
    </row>
    <row r="247" spans="1:12" ht="12.75" customHeight="1">
      <c r="A247" s="436"/>
      <c r="B247" s="436"/>
      <c r="C247" s="436"/>
      <c r="D247" s="436" t="s">
        <v>1048</v>
      </c>
      <c r="E247" s="437">
        <v>255700</v>
      </c>
      <c r="F247" s="438">
        <v>487000</v>
      </c>
      <c r="G247" s="438">
        <v>300000</v>
      </c>
      <c r="H247" s="438">
        <v>335000</v>
      </c>
      <c r="I247" s="438">
        <v>235000</v>
      </c>
      <c r="J247" s="439">
        <v>385000</v>
      </c>
      <c r="K247" s="440">
        <v>1742000</v>
      </c>
      <c r="L247" s="448">
        <f t="shared" si="7"/>
        <v>1742000</v>
      </c>
    </row>
    <row r="248" spans="1:12" ht="12.75" customHeight="1">
      <c r="A248" s="436" t="s">
        <v>1050</v>
      </c>
      <c r="B248" s="436"/>
      <c r="C248" s="436"/>
      <c r="D248" s="436"/>
      <c r="E248" s="438">
        <f>+E247+E243+E239+E237+E235+E233+E231+E229+E227+E225+E223+E221+E219+E217+E215+E213+E211+E209+E207+E205+E203+E201+E199+E197+E195+E193+E190+E187+E185+E181+E179+E174+E172+E169+E166+E163+E159+E157+E155+E149+E143+E141+E139+E136+E132</f>
        <v>6012455</v>
      </c>
      <c r="F248" s="438">
        <f>+F247+F243+F239+F237+F235+F233+F231+F229+F227+F225+F223+F221+F219+F217+F215+F213+F211+F209+F207+F205+F203+F201+F199+F197+F195+F193+F190+F187+F185+F181+F179+F174+F172+F169+F166+F163+F159+F157+F155+F149+F143+F141+F139+F136+F132</f>
        <v>6012662</v>
      </c>
      <c r="G248" s="438">
        <f t="shared" ref="G248:K248" si="8">+G247+G243+G239+G237+G235+G233+G231+G229+G227+G225+G223+G221+G219+G217+G215+G213+G211+G209+G207+G205+G203+G201+G199+G197+G195+G193+G190+G187+G185+G181+G179+G174+G172+G169+G166+G163+G159+G157+G155+G149+G143+G141+G139+G136+G132</f>
        <v>5294151</v>
      </c>
      <c r="H248" s="438">
        <f t="shared" si="8"/>
        <v>7514520</v>
      </c>
      <c r="I248" s="438">
        <f t="shared" si="8"/>
        <v>4967917</v>
      </c>
      <c r="J248" s="438">
        <f t="shared" si="8"/>
        <v>5966388</v>
      </c>
      <c r="K248" s="438">
        <f t="shared" si="8"/>
        <v>29755638</v>
      </c>
      <c r="L248" s="448">
        <f t="shared" si="7"/>
        <v>29755638</v>
      </c>
    </row>
    <row r="249" spans="1:12" ht="12.75" customHeight="1">
      <c r="A249" s="441" t="s">
        <v>726</v>
      </c>
      <c r="B249" s="441"/>
      <c r="C249" s="441"/>
      <c r="D249" s="441"/>
      <c r="E249" s="442">
        <v>53671128</v>
      </c>
      <c r="F249" s="443">
        <v>24572018</v>
      </c>
      <c r="G249" s="443">
        <v>27208096</v>
      </c>
      <c r="H249" s="443">
        <v>39180680</v>
      </c>
      <c r="I249" s="443">
        <v>28462407</v>
      </c>
      <c r="J249" s="444">
        <v>23232748</v>
      </c>
      <c r="K249" s="445">
        <v>142655949</v>
      </c>
      <c r="L249" s="448">
        <f t="shared" si="7"/>
        <v>142655949</v>
      </c>
    </row>
    <row r="250" spans="1:12">
      <c r="J250" s="447"/>
    </row>
    <row r="251" spans="1:12">
      <c r="J251" s="447"/>
    </row>
    <row r="252" spans="1:12">
      <c r="J252" s="447"/>
    </row>
    <row r="253" spans="1:12">
      <c r="J253" s="447"/>
    </row>
    <row r="254" spans="1:12">
      <c r="J254" s="447"/>
    </row>
    <row r="255" spans="1:12">
      <c r="J255" s="447"/>
    </row>
    <row r="256" spans="1:12">
      <c r="J256" s="447"/>
    </row>
    <row r="257" spans="10:10">
      <c r="J257" s="447"/>
    </row>
    <row r="258" spans="10:10">
      <c r="J258" s="447"/>
    </row>
    <row r="259" spans="10:10">
      <c r="J259" s="447"/>
    </row>
    <row r="260" spans="10:10">
      <c r="J260" s="447"/>
    </row>
    <row r="261" spans="10:10">
      <c r="J261" s="447"/>
    </row>
    <row r="262" spans="10:10">
      <c r="J262" s="447"/>
    </row>
    <row r="263" spans="10:10">
      <c r="J263" s="447"/>
    </row>
    <row r="264" spans="10:10">
      <c r="J264" s="447"/>
    </row>
    <row r="265" spans="10:10">
      <c r="J265" s="447"/>
    </row>
    <row r="266" spans="10:10">
      <c r="J266" s="447"/>
    </row>
  </sheetData>
  <pageMargins left="0.5" right="0.5" top="1" bottom="0.75" header="0.5" footer="0.5"/>
  <pageSetup paperSize="5" orientation="landscape" r:id="rId1"/>
  <headerFooter>
    <oddHeader>&amp;CMAJOR MAINTENANCE
FY 15/16 THRU 19/20</oddHeader>
    <oddFooter>&amp;C&amp;P&amp;R
&amp;8&amp;F&amp;D&amp;T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>
      <selection activeCell="A9" sqref="A9:XFD9"/>
    </sheetView>
  </sheetViews>
  <sheetFormatPr defaultColWidth="9.109375" defaultRowHeight="13.8"/>
  <cols>
    <col min="1" max="1" width="20.109375" style="394" bestFit="1" customWidth="1"/>
    <col min="2" max="2" width="10.44140625" style="394" bestFit="1" customWidth="1"/>
    <col min="3" max="3" width="6.44140625" style="394" bestFit="1" customWidth="1"/>
    <col min="4" max="4" width="24.6640625" style="394" bestFit="1" customWidth="1"/>
    <col min="5" max="6" width="8.44140625" style="394" bestFit="1" customWidth="1"/>
    <col min="7" max="7" width="9.33203125" style="394" bestFit="1" customWidth="1"/>
    <col min="8" max="8" width="8.44140625" style="394" bestFit="1" customWidth="1"/>
    <col min="9" max="9" width="9" style="394" bestFit="1" customWidth="1"/>
    <col min="10" max="10" width="10.88671875" style="394" bestFit="1" customWidth="1"/>
    <col min="11" max="16384" width="9.109375" style="394"/>
  </cols>
  <sheetData>
    <row r="1" spans="1:10" ht="41.4">
      <c r="A1" s="393" t="s">
        <v>198</v>
      </c>
      <c r="B1" s="393" t="s">
        <v>118</v>
      </c>
      <c r="C1" s="393" t="s">
        <v>90</v>
      </c>
      <c r="D1" s="393" t="s">
        <v>97</v>
      </c>
      <c r="E1" s="393" t="s">
        <v>720</v>
      </c>
      <c r="F1" s="393" t="s">
        <v>721</v>
      </c>
      <c r="G1" s="393" t="s">
        <v>722</v>
      </c>
      <c r="H1" s="393" t="s">
        <v>723</v>
      </c>
      <c r="I1" s="393" t="s">
        <v>724</v>
      </c>
      <c r="J1" s="393" t="s">
        <v>737</v>
      </c>
    </row>
    <row r="2" spans="1:10" ht="12.75" customHeight="1">
      <c r="A2" s="395" t="s">
        <v>211</v>
      </c>
      <c r="B2" s="395" t="s">
        <v>6</v>
      </c>
      <c r="C2" s="395" t="s">
        <v>31</v>
      </c>
      <c r="D2" s="395" t="s">
        <v>117</v>
      </c>
      <c r="E2" s="396">
        <v>220000</v>
      </c>
      <c r="F2" s="396">
        <v>150000</v>
      </c>
      <c r="G2" s="396">
        <v>150000</v>
      </c>
      <c r="H2" s="396">
        <v>150000</v>
      </c>
      <c r="I2" s="461">
        <v>150000</v>
      </c>
      <c r="J2" s="396">
        <v>820000</v>
      </c>
    </row>
    <row r="3" spans="1:10" ht="12.75" customHeight="1">
      <c r="A3" s="395" t="s">
        <v>211</v>
      </c>
      <c r="B3" s="395" t="s">
        <v>94</v>
      </c>
      <c r="C3" s="395" t="s">
        <v>31</v>
      </c>
      <c r="D3" s="395" t="s">
        <v>47</v>
      </c>
      <c r="E3" s="396">
        <v>100000</v>
      </c>
      <c r="F3" s="396">
        <v>50000</v>
      </c>
      <c r="G3" s="396">
        <v>50000</v>
      </c>
      <c r="H3" s="396">
        <v>50000</v>
      </c>
      <c r="I3" s="461">
        <v>50000</v>
      </c>
      <c r="J3" s="396">
        <v>300000</v>
      </c>
    </row>
    <row r="4" spans="1:10" ht="12.75" customHeight="1">
      <c r="A4" s="395" t="s">
        <v>211</v>
      </c>
      <c r="B4" s="395" t="s">
        <v>232</v>
      </c>
      <c r="C4" s="395" t="s">
        <v>31</v>
      </c>
      <c r="D4" s="395" t="s">
        <v>231</v>
      </c>
      <c r="E4" s="396">
        <v>10000</v>
      </c>
      <c r="F4" s="396">
        <v>10000</v>
      </c>
      <c r="G4" s="396">
        <v>10000</v>
      </c>
      <c r="H4" s="396">
        <v>10000</v>
      </c>
      <c r="I4" s="461">
        <v>10000</v>
      </c>
      <c r="J4" s="396">
        <v>50000</v>
      </c>
    </row>
    <row r="5" spans="1:10" ht="12.75" customHeight="1">
      <c r="A5" s="395" t="s">
        <v>211</v>
      </c>
      <c r="B5" s="395" t="s">
        <v>238</v>
      </c>
      <c r="C5" s="395" t="s">
        <v>31</v>
      </c>
      <c r="D5" s="395" t="s">
        <v>185</v>
      </c>
      <c r="E5" s="396">
        <v>0</v>
      </c>
      <c r="F5" s="396">
        <v>300000</v>
      </c>
      <c r="G5" s="396">
        <v>50000</v>
      </c>
      <c r="H5" s="396">
        <v>0</v>
      </c>
      <c r="I5" s="461">
        <v>0</v>
      </c>
      <c r="J5" s="396">
        <v>350000</v>
      </c>
    </row>
    <row r="6" spans="1:10" ht="12.75" customHeight="1">
      <c r="A6" s="395" t="s">
        <v>211</v>
      </c>
      <c r="B6" s="395" t="s">
        <v>254</v>
      </c>
      <c r="C6" s="395" t="s">
        <v>31</v>
      </c>
      <c r="D6" s="395" t="s">
        <v>253</v>
      </c>
      <c r="E6" s="396">
        <v>0</v>
      </c>
      <c r="F6" s="396">
        <v>0</v>
      </c>
      <c r="G6" s="396">
        <v>12000000</v>
      </c>
      <c r="H6" s="396">
        <v>0</v>
      </c>
      <c r="I6" s="461">
        <v>0</v>
      </c>
      <c r="J6" s="396">
        <v>12000000</v>
      </c>
    </row>
    <row r="7" spans="1:10" ht="12.75" customHeight="1">
      <c r="A7" s="395" t="s">
        <v>211</v>
      </c>
      <c r="B7" s="395" t="s">
        <v>281</v>
      </c>
      <c r="C7" s="395" t="s">
        <v>31</v>
      </c>
      <c r="D7" s="395" t="s">
        <v>280</v>
      </c>
      <c r="E7" s="396">
        <v>40000</v>
      </c>
      <c r="F7" s="396">
        <v>40000</v>
      </c>
      <c r="G7" s="396">
        <v>40000</v>
      </c>
      <c r="H7" s="396">
        <v>40000</v>
      </c>
      <c r="I7" s="461">
        <v>0</v>
      </c>
      <c r="J7" s="396">
        <v>160000</v>
      </c>
    </row>
    <row r="8" spans="1:10" ht="12.75" customHeight="1">
      <c r="A8" s="395" t="s">
        <v>211</v>
      </c>
      <c r="B8" s="395" t="s">
        <v>102</v>
      </c>
      <c r="C8" s="395" t="s">
        <v>31</v>
      </c>
      <c r="D8" s="395" t="s">
        <v>138</v>
      </c>
      <c r="E8" s="396">
        <v>1000000</v>
      </c>
      <c r="F8" s="396">
        <v>2750000</v>
      </c>
      <c r="G8" s="396">
        <v>1800000</v>
      </c>
      <c r="H8" s="396">
        <v>2400000</v>
      </c>
      <c r="I8" s="461">
        <v>500000</v>
      </c>
      <c r="J8" s="396">
        <v>8450000</v>
      </c>
    </row>
    <row r="9" spans="1:10" ht="12.75" customHeight="1">
      <c r="A9" s="395" t="s">
        <v>216</v>
      </c>
      <c r="B9" s="395" t="s">
        <v>46</v>
      </c>
      <c r="C9" s="395" t="s">
        <v>31</v>
      </c>
      <c r="D9" s="395" t="s">
        <v>22</v>
      </c>
      <c r="E9" s="396">
        <v>58334</v>
      </c>
      <c r="F9" s="396">
        <v>58334</v>
      </c>
      <c r="G9" s="396">
        <v>58334</v>
      </c>
      <c r="H9" s="396">
        <v>58334</v>
      </c>
      <c r="I9" s="461">
        <v>58334</v>
      </c>
      <c r="J9" s="396">
        <v>291670</v>
      </c>
    </row>
    <row r="10" spans="1:10" ht="12.75" customHeight="1">
      <c r="A10" s="395" t="s">
        <v>230</v>
      </c>
      <c r="B10" s="395" t="s">
        <v>18</v>
      </c>
      <c r="C10" s="395" t="s">
        <v>31</v>
      </c>
      <c r="D10" s="395" t="s">
        <v>21</v>
      </c>
      <c r="E10" s="396">
        <v>25000</v>
      </c>
      <c r="F10" s="396">
        <v>25000</v>
      </c>
      <c r="G10" s="396">
        <v>25000</v>
      </c>
      <c r="H10" s="396">
        <v>25000</v>
      </c>
      <c r="I10" s="461">
        <v>25000</v>
      </c>
      <c r="J10" s="396">
        <v>125000</v>
      </c>
    </row>
    <row r="11" spans="1:10" ht="12.75" customHeight="1">
      <c r="A11" s="395" t="s">
        <v>230</v>
      </c>
      <c r="B11" s="395" t="s">
        <v>19</v>
      </c>
      <c r="C11" s="395" t="s">
        <v>31</v>
      </c>
      <c r="D11" s="395" t="s">
        <v>5</v>
      </c>
      <c r="E11" s="396">
        <v>35000</v>
      </c>
      <c r="F11" s="396">
        <v>35000</v>
      </c>
      <c r="G11" s="396">
        <v>35000</v>
      </c>
      <c r="H11" s="396">
        <v>35000</v>
      </c>
      <c r="I11" s="461">
        <v>35000</v>
      </c>
      <c r="J11" s="396">
        <v>175000</v>
      </c>
    </row>
    <row r="12" spans="1:10" ht="12.75" customHeight="1">
      <c r="A12" s="395" t="s">
        <v>230</v>
      </c>
      <c r="B12" s="395" t="s">
        <v>35</v>
      </c>
      <c r="C12" s="395" t="s">
        <v>31</v>
      </c>
      <c r="D12" s="395" t="s">
        <v>38</v>
      </c>
      <c r="E12" s="396">
        <v>190000</v>
      </c>
      <c r="F12" s="396">
        <v>190000</v>
      </c>
      <c r="G12" s="396">
        <v>190000</v>
      </c>
      <c r="H12" s="396">
        <v>190000</v>
      </c>
      <c r="I12" s="461">
        <v>190000</v>
      </c>
      <c r="J12" s="396">
        <v>950000</v>
      </c>
    </row>
    <row r="13" spans="1:10" ht="12.75" customHeight="1">
      <c r="A13" s="395" t="s">
        <v>207</v>
      </c>
      <c r="B13" s="395" t="s">
        <v>122</v>
      </c>
      <c r="C13" s="395" t="s">
        <v>31</v>
      </c>
      <c r="D13" s="395" t="s">
        <v>111</v>
      </c>
      <c r="E13" s="396">
        <v>150000</v>
      </c>
      <c r="F13" s="396">
        <v>50000</v>
      </c>
      <c r="G13" s="396">
        <v>150000</v>
      </c>
      <c r="H13" s="396">
        <v>50000</v>
      </c>
      <c r="I13" s="461">
        <v>150000</v>
      </c>
      <c r="J13" s="396">
        <v>550000</v>
      </c>
    </row>
    <row r="14" spans="1:10" ht="12.75" customHeight="1">
      <c r="A14" s="395" t="s">
        <v>207</v>
      </c>
      <c r="B14" s="395" t="s">
        <v>28</v>
      </c>
      <c r="C14" s="395" t="s">
        <v>31</v>
      </c>
      <c r="D14" s="395" t="s">
        <v>43</v>
      </c>
      <c r="E14" s="396">
        <v>40000</v>
      </c>
      <c r="F14" s="396">
        <v>40000</v>
      </c>
      <c r="G14" s="396">
        <v>40000</v>
      </c>
      <c r="H14" s="396">
        <v>40000</v>
      </c>
      <c r="I14" s="461">
        <v>40000</v>
      </c>
      <c r="J14" s="396">
        <v>200000</v>
      </c>
    </row>
    <row r="15" spans="1:10" ht="12.75" customHeight="1">
      <c r="A15" s="395" t="s">
        <v>207</v>
      </c>
      <c r="B15" s="395" t="s">
        <v>36</v>
      </c>
      <c r="C15" s="395" t="s">
        <v>31</v>
      </c>
      <c r="D15" s="395" t="s">
        <v>127</v>
      </c>
      <c r="E15" s="396">
        <v>70000</v>
      </c>
      <c r="F15" s="396">
        <v>70000</v>
      </c>
      <c r="G15" s="396">
        <v>70000</v>
      </c>
      <c r="H15" s="396">
        <v>70000</v>
      </c>
      <c r="I15" s="461">
        <v>70000</v>
      </c>
      <c r="J15" s="396">
        <v>350000</v>
      </c>
    </row>
    <row r="16" spans="1:10" ht="12.75" customHeight="1">
      <c r="A16" s="395" t="s">
        <v>207</v>
      </c>
      <c r="B16" s="395" t="s">
        <v>1</v>
      </c>
      <c r="C16" s="395" t="s">
        <v>31</v>
      </c>
      <c r="D16" s="395" t="s">
        <v>65</v>
      </c>
      <c r="E16" s="396">
        <v>200000</v>
      </c>
      <c r="F16" s="396">
        <v>150000</v>
      </c>
      <c r="G16" s="396">
        <v>200000</v>
      </c>
      <c r="H16" s="396">
        <v>150000</v>
      </c>
      <c r="I16" s="461">
        <v>200000</v>
      </c>
      <c r="J16" s="396">
        <v>900000</v>
      </c>
    </row>
    <row r="17" spans="1:10" ht="12.75" customHeight="1">
      <c r="A17" s="395" t="s">
        <v>207</v>
      </c>
      <c r="B17" s="395" t="s">
        <v>0</v>
      </c>
      <c r="C17" s="395" t="s">
        <v>31</v>
      </c>
      <c r="D17" s="395" t="s">
        <v>108</v>
      </c>
      <c r="E17" s="396">
        <v>700000</v>
      </c>
      <c r="F17" s="396">
        <v>700000</v>
      </c>
      <c r="G17" s="396">
        <v>800000</v>
      </c>
      <c r="H17" s="396">
        <v>800000</v>
      </c>
      <c r="I17" s="461">
        <v>800000</v>
      </c>
      <c r="J17" s="396">
        <v>3800000</v>
      </c>
    </row>
    <row r="18" spans="1:10" ht="12.75" customHeight="1">
      <c r="A18" s="395" t="s">
        <v>207</v>
      </c>
      <c r="B18" s="395" t="s">
        <v>212</v>
      </c>
      <c r="C18" s="395" t="s">
        <v>31</v>
      </c>
      <c r="D18" s="395" t="s">
        <v>142</v>
      </c>
      <c r="E18" s="396">
        <v>0</v>
      </c>
      <c r="F18" s="396">
        <v>0</v>
      </c>
      <c r="G18" s="396">
        <v>250000</v>
      </c>
      <c r="H18" s="396">
        <v>0</v>
      </c>
      <c r="I18" s="461">
        <v>0</v>
      </c>
      <c r="J18" s="396">
        <v>250000</v>
      </c>
    </row>
    <row r="19" spans="1:10" ht="12.75" customHeight="1">
      <c r="A19" s="395" t="s">
        <v>217</v>
      </c>
      <c r="B19" s="395" t="s">
        <v>135</v>
      </c>
      <c r="C19" s="395" t="s">
        <v>31</v>
      </c>
      <c r="D19" s="395" t="s">
        <v>45</v>
      </c>
      <c r="E19" s="396">
        <v>100000</v>
      </c>
      <c r="F19" s="396">
        <v>100000</v>
      </c>
      <c r="G19" s="396">
        <v>100000</v>
      </c>
      <c r="H19" s="396">
        <v>100000</v>
      </c>
      <c r="I19" s="461">
        <v>100000</v>
      </c>
      <c r="J19" s="396">
        <v>500000</v>
      </c>
    </row>
    <row r="20" spans="1:10" ht="12.75" customHeight="1">
      <c r="A20" s="395" t="s">
        <v>217</v>
      </c>
      <c r="B20" s="395" t="s">
        <v>40</v>
      </c>
      <c r="C20" s="395" t="s">
        <v>31</v>
      </c>
      <c r="D20" s="395" t="s">
        <v>103</v>
      </c>
      <c r="E20" s="396">
        <v>0</v>
      </c>
      <c r="F20" s="396">
        <v>30000</v>
      </c>
      <c r="G20" s="396">
        <v>450000</v>
      </c>
      <c r="H20" s="396">
        <v>0</v>
      </c>
      <c r="I20" s="461">
        <v>0</v>
      </c>
      <c r="J20" s="396">
        <v>480000</v>
      </c>
    </row>
    <row r="21" spans="1:10" ht="12.75" customHeight="1">
      <c r="A21" s="395" t="s">
        <v>217</v>
      </c>
      <c r="B21" s="395" t="s">
        <v>252</v>
      </c>
      <c r="C21" s="395" t="s">
        <v>31</v>
      </c>
      <c r="D21" s="395" t="s">
        <v>177</v>
      </c>
      <c r="E21" s="396">
        <v>50000</v>
      </c>
      <c r="F21" s="396">
        <v>0</v>
      </c>
      <c r="G21" s="396">
        <v>0</v>
      </c>
      <c r="H21" s="396">
        <v>0</v>
      </c>
      <c r="I21" s="461">
        <v>0</v>
      </c>
      <c r="J21" s="396">
        <v>50000</v>
      </c>
    </row>
    <row r="22" spans="1:10" ht="12.75" customHeight="1">
      <c r="A22" s="395" t="s">
        <v>217</v>
      </c>
      <c r="B22" s="395" t="s">
        <v>257</v>
      </c>
      <c r="C22" s="395" t="s">
        <v>31</v>
      </c>
      <c r="D22" s="395" t="s">
        <v>179</v>
      </c>
      <c r="E22" s="396">
        <v>0</v>
      </c>
      <c r="F22" s="396">
        <v>330000</v>
      </c>
      <c r="G22" s="396">
        <v>0</v>
      </c>
      <c r="H22" s="396">
        <v>0</v>
      </c>
      <c r="I22" s="461">
        <v>0</v>
      </c>
      <c r="J22" s="396">
        <v>330000</v>
      </c>
    </row>
    <row r="23" spans="1:10" ht="12.75" customHeight="1">
      <c r="A23" s="395" t="s">
        <v>342</v>
      </c>
      <c r="B23" s="395" t="s">
        <v>116</v>
      </c>
      <c r="C23" s="395" t="s">
        <v>31</v>
      </c>
      <c r="D23" s="395" t="s">
        <v>34</v>
      </c>
      <c r="E23" s="396">
        <v>90000</v>
      </c>
      <c r="F23" s="396">
        <v>105000</v>
      </c>
      <c r="G23" s="396">
        <v>85000</v>
      </c>
      <c r="H23" s="396">
        <v>115000</v>
      </c>
      <c r="I23" s="461">
        <v>130000</v>
      </c>
      <c r="J23" s="396">
        <v>525000</v>
      </c>
    </row>
    <row r="24" spans="1:10" ht="12.75" customHeight="1">
      <c r="A24" s="395" t="s">
        <v>342</v>
      </c>
      <c r="B24" s="395" t="s">
        <v>402</v>
      </c>
      <c r="C24" s="395" t="s">
        <v>31</v>
      </c>
      <c r="D24" s="395" t="s">
        <v>141</v>
      </c>
      <c r="E24" s="396">
        <v>223500</v>
      </c>
      <c r="F24" s="396">
        <v>0</v>
      </c>
      <c r="G24" s="396">
        <v>0</v>
      </c>
      <c r="H24" s="396">
        <v>0</v>
      </c>
      <c r="I24" s="461">
        <v>0</v>
      </c>
      <c r="J24" s="396">
        <v>223500</v>
      </c>
    </row>
    <row r="25" spans="1:10" ht="12.75" customHeight="1">
      <c r="A25" s="395" t="s">
        <v>342</v>
      </c>
      <c r="B25" s="395" t="s">
        <v>125</v>
      </c>
      <c r="C25" s="395" t="s">
        <v>31</v>
      </c>
      <c r="D25" s="395" t="s">
        <v>67</v>
      </c>
      <c r="E25" s="396">
        <v>0</v>
      </c>
      <c r="F25" s="396">
        <v>0</v>
      </c>
      <c r="G25" s="396">
        <v>0</v>
      </c>
      <c r="H25" s="396">
        <v>500000</v>
      </c>
      <c r="I25" s="461">
        <v>0</v>
      </c>
      <c r="J25" s="396">
        <v>500000</v>
      </c>
    </row>
    <row r="26" spans="1:10" ht="12.75" customHeight="1">
      <c r="A26" s="395" t="s">
        <v>342</v>
      </c>
      <c r="B26" s="395" t="s">
        <v>14</v>
      </c>
      <c r="C26" s="395" t="s">
        <v>31</v>
      </c>
      <c r="D26" s="395" t="s">
        <v>25</v>
      </c>
      <c r="E26" s="396">
        <v>0</v>
      </c>
      <c r="F26" s="396">
        <v>0</v>
      </c>
      <c r="G26" s="396">
        <v>350000</v>
      </c>
      <c r="H26" s="396">
        <v>0</v>
      </c>
      <c r="I26" s="461">
        <v>0</v>
      </c>
      <c r="J26" s="396">
        <v>350000</v>
      </c>
    </row>
    <row r="27" spans="1:10" ht="12.75" customHeight="1">
      <c r="A27" s="395" t="s">
        <v>342</v>
      </c>
      <c r="B27" s="395" t="s">
        <v>213</v>
      </c>
      <c r="C27" s="395" t="s">
        <v>31</v>
      </c>
      <c r="D27" s="395" t="s">
        <v>83</v>
      </c>
      <c r="E27" s="396">
        <v>300000</v>
      </c>
      <c r="F27" s="396">
        <v>0</v>
      </c>
      <c r="G27" s="396">
        <v>0</v>
      </c>
      <c r="H27" s="396">
        <v>0</v>
      </c>
      <c r="I27" s="461">
        <v>0</v>
      </c>
      <c r="J27" s="396">
        <v>300000</v>
      </c>
    </row>
    <row r="28" spans="1:10" ht="12.75" customHeight="1">
      <c r="A28" s="395" t="s">
        <v>342</v>
      </c>
      <c r="B28" s="395" t="s">
        <v>76</v>
      </c>
      <c r="C28" s="395" t="s">
        <v>31</v>
      </c>
      <c r="D28" s="395" t="s">
        <v>725</v>
      </c>
      <c r="E28" s="396">
        <v>281000</v>
      </c>
      <c r="F28" s="396">
        <v>206000</v>
      </c>
      <c r="G28" s="396">
        <v>496000</v>
      </c>
      <c r="H28" s="396">
        <v>481000</v>
      </c>
      <c r="I28" s="461">
        <v>1253400</v>
      </c>
      <c r="J28" s="396">
        <v>2717400</v>
      </c>
    </row>
    <row r="29" spans="1:10" ht="12.75" customHeight="1">
      <c r="A29" s="395" t="s">
        <v>342</v>
      </c>
      <c r="B29" s="395" t="s">
        <v>48</v>
      </c>
      <c r="C29" s="395" t="s">
        <v>31</v>
      </c>
      <c r="D29" s="395" t="s">
        <v>114</v>
      </c>
      <c r="E29" s="396">
        <v>0</v>
      </c>
      <c r="F29" s="396">
        <v>55000</v>
      </c>
      <c r="G29" s="396">
        <v>60000</v>
      </c>
      <c r="H29" s="396">
        <v>0</v>
      </c>
      <c r="I29" s="461">
        <v>0</v>
      </c>
      <c r="J29" s="396">
        <v>115000</v>
      </c>
    </row>
    <row r="30" spans="1:10" ht="12.75" customHeight="1">
      <c r="A30" s="395" t="s">
        <v>342</v>
      </c>
      <c r="B30" s="395" t="s">
        <v>98</v>
      </c>
      <c r="C30" s="395" t="s">
        <v>31</v>
      </c>
      <c r="D30" s="395" t="s">
        <v>700</v>
      </c>
      <c r="E30" s="396">
        <v>100000</v>
      </c>
      <c r="F30" s="396">
        <v>250000</v>
      </c>
      <c r="G30" s="396">
        <v>250000</v>
      </c>
      <c r="H30" s="396">
        <v>250000</v>
      </c>
      <c r="I30" s="461">
        <v>250000</v>
      </c>
      <c r="J30" s="396">
        <v>1100000</v>
      </c>
    </row>
    <row r="31" spans="1:10" ht="12.75" customHeight="1">
      <c r="A31" s="395" t="s">
        <v>342</v>
      </c>
      <c r="B31" s="395" t="s">
        <v>42</v>
      </c>
      <c r="C31" s="395" t="s">
        <v>31</v>
      </c>
      <c r="D31" s="395" t="s">
        <v>706</v>
      </c>
      <c r="E31" s="396">
        <v>70000</v>
      </c>
      <c r="F31" s="396">
        <v>70000</v>
      </c>
      <c r="G31" s="396">
        <v>70000</v>
      </c>
      <c r="H31" s="396">
        <v>70000</v>
      </c>
      <c r="I31" s="461">
        <v>70000</v>
      </c>
      <c r="J31" s="396">
        <v>350000</v>
      </c>
    </row>
    <row r="32" spans="1:10" ht="12.75" customHeight="1">
      <c r="A32" s="395" t="s">
        <v>342</v>
      </c>
      <c r="B32" s="395" t="s">
        <v>50</v>
      </c>
      <c r="C32" s="395" t="s">
        <v>31</v>
      </c>
      <c r="D32" s="395" t="s">
        <v>738</v>
      </c>
      <c r="E32" s="396">
        <v>500000</v>
      </c>
      <c r="F32" s="396">
        <v>600000</v>
      </c>
      <c r="G32" s="396">
        <v>700000</v>
      </c>
      <c r="H32" s="396">
        <v>700000</v>
      </c>
      <c r="I32" s="461">
        <v>750000</v>
      </c>
      <c r="J32" s="396">
        <v>3250000</v>
      </c>
    </row>
    <row r="33" spans="1:10" ht="12.75" customHeight="1">
      <c r="A33" s="395" t="s">
        <v>342</v>
      </c>
      <c r="B33" s="395" t="s">
        <v>121</v>
      </c>
      <c r="C33" s="395" t="s">
        <v>31</v>
      </c>
      <c r="D33" s="395" t="s">
        <v>707</v>
      </c>
      <c r="E33" s="396">
        <v>300000</v>
      </c>
      <c r="F33" s="396">
        <v>300000</v>
      </c>
      <c r="G33" s="396">
        <v>300000</v>
      </c>
      <c r="H33" s="396">
        <v>300000</v>
      </c>
      <c r="I33" s="461">
        <v>300000</v>
      </c>
      <c r="J33" s="396">
        <v>1500000</v>
      </c>
    </row>
    <row r="34" spans="1:10" ht="12.75" customHeight="1">
      <c r="A34" s="395" t="s">
        <v>342</v>
      </c>
      <c r="B34" s="395" t="s">
        <v>100</v>
      </c>
      <c r="C34" s="395" t="s">
        <v>31</v>
      </c>
      <c r="D34" s="395" t="s">
        <v>709</v>
      </c>
      <c r="E34" s="396">
        <v>75000</v>
      </c>
      <c r="F34" s="396">
        <v>75000</v>
      </c>
      <c r="G34" s="396">
        <v>75000</v>
      </c>
      <c r="H34" s="396">
        <v>75000</v>
      </c>
      <c r="I34" s="461">
        <v>75000</v>
      </c>
      <c r="J34" s="396">
        <v>375000</v>
      </c>
    </row>
    <row r="35" spans="1:10" ht="12.75" customHeight="1">
      <c r="A35" s="395" t="s">
        <v>342</v>
      </c>
      <c r="B35" s="395" t="s">
        <v>235</v>
      </c>
      <c r="C35" s="395" t="s">
        <v>31</v>
      </c>
      <c r="D35" s="395" t="s">
        <v>73</v>
      </c>
      <c r="E35" s="396">
        <v>504500</v>
      </c>
      <c r="F35" s="396">
        <v>391000</v>
      </c>
      <c r="G35" s="396">
        <v>472500</v>
      </c>
      <c r="H35" s="396">
        <v>517500</v>
      </c>
      <c r="I35" s="461">
        <v>818000</v>
      </c>
      <c r="J35" s="396">
        <v>2703500</v>
      </c>
    </row>
    <row r="36" spans="1:10" ht="12.75" customHeight="1">
      <c r="A36" s="395" t="s">
        <v>342</v>
      </c>
      <c r="B36" s="395" t="s">
        <v>44</v>
      </c>
      <c r="C36" s="395" t="s">
        <v>31</v>
      </c>
      <c r="D36" s="395" t="s">
        <v>58</v>
      </c>
      <c r="E36" s="396">
        <v>25000</v>
      </c>
      <c r="F36" s="396">
        <v>0</v>
      </c>
      <c r="G36" s="396">
        <v>0</v>
      </c>
      <c r="H36" s="396">
        <v>0</v>
      </c>
      <c r="I36" s="461">
        <v>0</v>
      </c>
      <c r="J36" s="396">
        <v>25000</v>
      </c>
    </row>
    <row r="37" spans="1:10" ht="12.75" customHeight="1">
      <c r="A37" s="395" t="s">
        <v>342</v>
      </c>
      <c r="B37" s="395" t="s">
        <v>140</v>
      </c>
      <c r="C37" s="395" t="s">
        <v>31</v>
      </c>
      <c r="D37" s="395" t="s">
        <v>11</v>
      </c>
      <c r="E37" s="396">
        <v>160000</v>
      </c>
      <c r="F37" s="396">
        <v>160000</v>
      </c>
      <c r="G37" s="396">
        <v>160000</v>
      </c>
      <c r="H37" s="396">
        <v>160000</v>
      </c>
      <c r="I37" s="461">
        <v>160000</v>
      </c>
      <c r="J37" s="396">
        <v>800000</v>
      </c>
    </row>
    <row r="38" spans="1:10" ht="12.75" customHeight="1">
      <c r="A38" s="395" t="s">
        <v>342</v>
      </c>
      <c r="B38" s="395" t="s">
        <v>81</v>
      </c>
      <c r="C38" s="395" t="s">
        <v>31</v>
      </c>
      <c r="D38" s="395" t="s">
        <v>2</v>
      </c>
      <c r="E38" s="396">
        <v>40000</v>
      </c>
      <c r="F38" s="396">
        <v>40000</v>
      </c>
      <c r="G38" s="396">
        <v>40000</v>
      </c>
      <c r="H38" s="396">
        <v>40000</v>
      </c>
      <c r="I38" s="461">
        <v>40000</v>
      </c>
      <c r="J38" s="396">
        <v>200000</v>
      </c>
    </row>
    <row r="39" spans="1:10" ht="12.75" customHeight="1">
      <c r="A39" s="395" t="s">
        <v>342</v>
      </c>
      <c r="B39" s="395" t="s">
        <v>60</v>
      </c>
      <c r="C39" s="395" t="s">
        <v>31</v>
      </c>
      <c r="D39" s="395" t="s">
        <v>74</v>
      </c>
      <c r="E39" s="396">
        <v>110000</v>
      </c>
      <c r="F39" s="396">
        <v>50000</v>
      </c>
      <c r="G39" s="396">
        <v>50000</v>
      </c>
      <c r="H39" s="396">
        <v>50000</v>
      </c>
      <c r="I39" s="461">
        <v>50000</v>
      </c>
      <c r="J39" s="396">
        <v>310000</v>
      </c>
    </row>
    <row r="40" spans="1:10" ht="12.75" customHeight="1">
      <c r="A40" s="395" t="s">
        <v>342</v>
      </c>
      <c r="B40" s="395" t="s">
        <v>113</v>
      </c>
      <c r="C40" s="395" t="s">
        <v>31</v>
      </c>
      <c r="D40" s="395" t="s">
        <v>126</v>
      </c>
      <c r="E40" s="396">
        <v>75000</v>
      </c>
      <c r="F40" s="396">
        <v>75000</v>
      </c>
      <c r="G40" s="396">
        <v>75000</v>
      </c>
      <c r="H40" s="396">
        <v>75000</v>
      </c>
      <c r="I40" s="461">
        <v>75000</v>
      </c>
      <c r="J40" s="396">
        <v>375000</v>
      </c>
    </row>
    <row r="41" spans="1:10" ht="12.75" customHeight="1">
      <c r="A41" s="395" t="s">
        <v>342</v>
      </c>
      <c r="B41" s="395" t="s">
        <v>130</v>
      </c>
      <c r="C41" s="395" t="s">
        <v>31</v>
      </c>
      <c r="D41" s="395" t="s">
        <v>80</v>
      </c>
      <c r="E41" s="396">
        <v>0</v>
      </c>
      <c r="F41" s="396">
        <v>1000000</v>
      </c>
      <c r="G41" s="396">
        <v>0</v>
      </c>
      <c r="H41" s="396">
        <v>0</v>
      </c>
      <c r="I41" s="461">
        <v>0</v>
      </c>
      <c r="J41" s="396">
        <v>1000000</v>
      </c>
    </row>
    <row r="42" spans="1:10" ht="12.75" customHeight="1">
      <c r="A42" s="395" t="s">
        <v>342</v>
      </c>
      <c r="B42" s="395" t="s">
        <v>129</v>
      </c>
      <c r="C42" s="395" t="s">
        <v>31</v>
      </c>
      <c r="D42" s="395" t="s">
        <v>86</v>
      </c>
      <c r="E42" s="396">
        <v>0</v>
      </c>
      <c r="F42" s="396">
        <v>0</v>
      </c>
      <c r="G42" s="396">
        <v>500000</v>
      </c>
      <c r="H42" s="396">
        <v>0</v>
      </c>
      <c r="I42" s="461">
        <v>0</v>
      </c>
      <c r="J42" s="396">
        <v>500000</v>
      </c>
    </row>
    <row r="43" spans="1:10" ht="12.75" customHeight="1">
      <c r="A43" s="395" t="s">
        <v>342</v>
      </c>
      <c r="B43" s="395" t="s">
        <v>7</v>
      </c>
      <c r="C43" s="395" t="s">
        <v>31</v>
      </c>
      <c r="D43" s="395" t="s">
        <v>75</v>
      </c>
      <c r="E43" s="396">
        <v>260000</v>
      </c>
      <c r="F43" s="396">
        <v>0</v>
      </c>
      <c r="G43" s="396">
        <v>0</v>
      </c>
      <c r="H43" s="396">
        <v>0</v>
      </c>
      <c r="I43" s="461">
        <v>0</v>
      </c>
      <c r="J43" s="396">
        <v>260000</v>
      </c>
    </row>
    <row r="44" spans="1:10" ht="12.75" customHeight="1">
      <c r="A44" s="395" t="s">
        <v>342</v>
      </c>
      <c r="B44" s="395" t="s">
        <v>245</v>
      </c>
      <c r="C44" s="395" t="s">
        <v>31</v>
      </c>
      <c r="D44" s="395" t="s">
        <v>244</v>
      </c>
      <c r="E44" s="396">
        <v>73000</v>
      </c>
      <c r="F44" s="396">
        <v>0</v>
      </c>
      <c r="G44" s="396">
        <v>0</v>
      </c>
      <c r="H44" s="396">
        <v>0</v>
      </c>
      <c r="I44" s="461">
        <v>0</v>
      </c>
      <c r="J44" s="396">
        <v>73000</v>
      </c>
    </row>
    <row r="45" spans="1:10" ht="12.75" customHeight="1">
      <c r="A45" s="395" t="s">
        <v>342</v>
      </c>
      <c r="B45" s="395" t="s">
        <v>247</v>
      </c>
      <c r="C45" s="395" t="s">
        <v>31</v>
      </c>
      <c r="D45" s="395" t="s">
        <v>246</v>
      </c>
      <c r="E45" s="396">
        <v>80000</v>
      </c>
      <c r="F45" s="396">
        <v>0</v>
      </c>
      <c r="G45" s="396">
        <v>0</v>
      </c>
      <c r="H45" s="396">
        <v>0</v>
      </c>
      <c r="I45" s="461">
        <v>0</v>
      </c>
      <c r="J45" s="396">
        <v>80000</v>
      </c>
    </row>
    <row r="46" spans="1:10" ht="12.75" customHeight="1">
      <c r="A46" s="395" t="s">
        <v>342</v>
      </c>
      <c r="B46" s="395" t="s">
        <v>249</v>
      </c>
      <c r="C46" s="395" t="s">
        <v>31</v>
      </c>
      <c r="D46" s="395" t="s">
        <v>248</v>
      </c>
      <c r="E46" s="396">
        <v>0</v>
      </c>
      <c r="F46" s="396">
        <v>0</v>
      </c>
      <c r="G46" s="396">
        <v>0</v>
      </c>
      <c r="H46" s="396">
        <v>75000</v>
      </c>
      <c r="I46" s="461">
        <v>0</v>
      </c>
      <c r="J46" s="396">
        <v>75000</v>
      </c>
    </row>
    <row r="47" spans="1:10" ht="12.75" customHeight="1">
      <c r="A47" s="395" t="s">
        <v>342</v>
      </c>
      <c r="B47" s="395" t="s">
        <v>251</v>
      </c>
      <c r="C47" s="395" t="s">
        <v>31</v>
      </c>
      <c r="D47" s="395" t="s">
        <v>250</v>
      </c>
      <c r="E47" s="396">
        <v>25000</v>
      </c>
      <c r="F47" s="396">
        <v>25000</v>
      </c>
      <c r="G47" s="396">
        <v>25000</v>
      </c>
      <c r="H47" s="396">
        <v>30000</v>
      </c>
      <c r="I47" s="461">
        <v>30000</v>
      </c>
      <c r="J47" s="396">
        <v>135000</v>
      </c>
    </row>
    <row r="48" spans="1:10" ht="12.75" customHeight="1">
      <c r="A48" s="395" t="s">
        <v>342</v>
      </c>
      <c r="B48" s="395" t="s">
        <v>259</v>
      </c>
      <c r="C48" s="395" t="s">
        <v>31</v>
      </c>
      <c r="D48" s="395" t="s">
        <v>258</v>
      </c>
      <c r="E48" s="396">
        <v>0</v>
      </c>
      <c r="F48" s="396">
        <v>0</v>
      </c>
      <c r="G48" s="396">
        <v>1750000</v>
      </c>
      <c r="H48" s="396">
        <v>0</v>
      </c>
      <c r="I48" s="461">
        <v>0</v>
      </c>
      <c r="J48" s="396">
        <v>1750000</v>
      </c>
    </row>
    <row r="49" spans="1:10" ht="12.75" customHeight="1">
      <c r="A49" s="395" t="s">
        <v>342</v>
      </c>
      <c r="B49" s="395" t="s">
        <v>261</v>
      </c>
      <c r="C49" s="395" t="s">
        <v>31</v>
      </c>
      <c r="D49" s="395" t="s">
        <v>260</v>
      </c>
      <c r="E49" s="396">
        <v>0</v>
      </c>
      <c r="F49" s="396">
        <v>0</v>
      </c>
      <c r="G49" s="396">
        <v>70000</v>
      </c>
      <c r="H49" s="396">
        <v>0</v>
      </c>
      <c r="I49" s="461">
        <v>0</v>
      </c>
      <c r="J49" s="396">
        <v>70000</v>
      </c>
    </row>
    <row r="50" spans="1:10" ht="12.75" customHeight="1">
      <c r="A50" s="395" t="s">
        <v>342</v>
      </c>
      <c r="B50" s="395" t="s">
        <v>271</v>
      </c>
      <c r="C50" s="395" t="s">
        <v>31</v>
      </c>
      <c r="D50" s="395" t="s">
        <v>270</v>
      </c>
      <c r="E50" s="396">
        <v>100000</v>
      </c>
      <c r="F50" s="396">
        <v>100000</v>
      </c>
      <c r="G50" s="396">
        <v>100000</v>
      </c>
      <c r="H50" s="396">
        <v>100000</v>
      </c>
      <c r="I50" s="461">
        <v>100000</v>
      </c>
      <c r="J50" s="396">
        <v>500000</v>
      </c>
    </row>
    <row r="51" spans="1:10" ht="12.75" customHeight="1">
      <c r="A51" s="395" t="s">
        <v>342</v>
      </c>
      <c r="B51" s="395" t="s">
        <v>272</v>
      </c>
      <c r="C51" s="395" t="s">
        <v>31</v>
      </c>
      <c r="D51" s="395" t="s">
        <v>194</v>
      </c>
      <c r="E51" s="396">
        <v>100000</v>
      </c>
      <c r="F51" s="396">
        <v>100000</v>
      </c>
      <c r="G51" s="396">
        <v>100000</v>
      </c>
      <c r="H51" s="396">
        <v>100000</v>
      </c>
      <c r="I51" s="461">
        <v>50000</v>
      </c>
      <c r="J51" s="396">
        <v>450000</v>
      </c>
    </row>
    <row r="52" spans="1:10" ht="12.75" customHeight="1">
      <c r="A52" s="395" t="s">
        <v>342</v>
      </c>
      <c r="B52" s="395" t="s">
        <v>274</v>
      </c>
      <c r="C52" s="395" t="s">
        <v>31</v>
      </c>
      <c r="D52" s="395" t="s">
        <v>273</v>
      </c>
      <c r="E52" s="396">
        <v>0</v>
      </c>
      <c r="F52" s="396">
        <v>0</v>
      </c>
      <c r="G52" s="396">
        <v>0</v>
      </c>
      <c r="H52" s="396">
        <v>0</v>
      </c>
      <c r="I52" s="461">
        <v>300000</v>
      </c>
      <c r="J52" s="396">
        <v>300000</v>
      </c>
    </row>
    <row r="53" spans="1:10" ht="12.75" customHeight="1">
      <c r="A53" s="395" t="s">
        <v>342</v>
      </c>
      <c r="B53" s="395" t="s">
        <v>276</v>
      </c>
      <c r="C53" s="395" t="s">
        <v>31</v>
      </c>
      <c r="D53" s="395" t="s">
        <v>275</v>
      </c>
      <c r="E53" s="396">
        <v>400000</v>
      </c>
      <c r="F53" s="396">
        <v>0</v>
      </c>
      <c r="G53" s="396">
        <v>0</v>
      </c>
      <c r="H53" s="396">
        <v>0</v>
      </c>
      <c r="I53" s="461">
        <v>0</v>
      </c>
      <c r="J53" s="396">
        <v>400000</v>
      </c>
    </row>
    <row r="54" spans="1:10" ht="12.75" customHeight="1">
      <c r="A54" s="395" t="s">
        <v>342</v>
      </c>
      <c r="B54" s="395" t="s">
        <v>279</v>
      </c>
      <c r="C54" s="395" t="s">
        <v>31</v>
      </c>
      <c r="D54" s="395" t="s">
        <v>189</v>
      </c>
      <c r="E54" s="396">
        <v>150000</v>
      </c>
      <c r="F54" s="396">
        <v>75000</v>
      </c>
      <c r="G54" s="396">
        <v>75000</v>
      </c>
      <c r="H54" s="396">
        <v>75000</v>
      </c>
      <c r="I54" s="461">
        <v>75000</v>
      </c>
      <c r="J54" s="396">
        <v>450000</v>
      </c>
    </row>
    <row r="55" spans="1:10" ht="12.75" customHeight="1">
      <c r="A55" s="395" t="s">
        <v>342</v>
      </c>
      <c r="B55" s="395" t="s">
        <v>123</v>
      </c>
      <c r="C55" s="395" t="s">
        <v>31</v>
      </c>
      <c r="D55" s="395" t="s">
        <v>16</v>
      </c>
      <c r="E55" s="396">
        <v>300000</v>
      </c>
      <c r="F55" s="396">
        <v>600000</v>
      </c>
      <c r="G55" s="396">
        <v>300000</v>
      </c>
      <c r="H55" s="396">
        <v>300000</v>
      </c>
      <c r="I55" s="461">
        <v>300000</v>
      </c>
      <c r="J55" s="396">
        <v>1800000</v>
      </c>
    </row>
    <row r="56" spans="1:10" ht="12.75" customHeight="1">
      <c r="A56" s="395" t="s">
        <v>342</v>
      </c>
      <c r="B56" s="395" t="s">
        <v>64</v>
      </c>
      <c r="C56" s="395" t="s">
        <v>31</v>
      </c>
      <c r="D56" s="395" t="s">
        <v>120</v>
      </c>
      <c r="E56" s="396">
        <v>148113</v>
      </c>
      <c r="F56" s="396">
        <v>159654</v>
      </c>
      <c r="G56" s="396">
        <v>128036</v>
      </c>
      <c r="H56" s="396">
        <v>179575</v>
      </c>
      <c r="I56" s="461">
        <v>199365</v>
      </c>
      <c r="J56" s="396">
        <v>814743</v>
      </c>
    </row>
    <row r="57" spans="1:10" ht="12.75" customHeight="1">
      <c r="A57" s="395" t="s">
        <v>342</v>
      </c>
      <c r="B57" s="395" t="s">
        <v>284</v>
      </c>
      <c r="C57" s="395" t="s">
        <v>31</v>
      </c>
      <c r="D57" s="395" t="s">
        <v>139</v>
      </c>
      <c r="E57" s="396">
        <v>87000</v>
      </c>
      <c r="F57" s="396">
        <v>300000</v>
      </c>
      <c r="G57" s="396">
        <v>85000</v>
      </c>
      <c r="H57" s="396">
        <v>235000</v>
      </c>
      <c r="I57" s="461">
        <v>85000</v>
      </c>
      <c r="J57" s="396">
        <v>792000</v>
      </c>
    </row>
    <row r="58" spans="1:10" ht="12.75" customHeight="1">
      <c r="A58" s="398" t="s">
        <v>726</v>
      </c>
      <c r="B58" s="398"/>
      <c r="C58" s="398"/>
      <c r="D58" s="398"/>
      <c r="E58" s="399">
        <v>7565447</v>
      </c>
      <c r="F58" s="399">
        <v>9814988</v>
      </c>
      <c r="G58" s="399">
        <v>22784870</v>
      </c>
      <c r="H58" s="399">
        <v>8596409</v>
      </c>
      <c r="I58" s="319">
        <v>7489099</v>
      </c>
      <c r="J58" s="399">
        <v>56250813</v>
      </c>
    </row>
  </sheetData>
  <printOptions horizontalCentered="1"/>
  <pageMargins left="0.25" right="0.25" top="1" bottom="1" header="0.5" footer="0.5"/>
  <pageSetup fitToHeight="12" orientation="landscape" r:id="rId1"/>
  <headerFooter>
    <oddHeader>&amp;CMAJOR MAINTENANCE
FUND 00100</oddHeader>
    <oddFooter>&amp;C
&amp;P]&amp;R
&amp;8&amp;F&amp;D&amp;T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122"/>
  <sheetViews>
    <sheetView topLeftCell="A28" workbookViewId="0">
      <selection activeCell="A34" sqref="A34:XFD34"/>
    </sheetView>
  </sheetViews>
  <sheetFormatPr defaultColWidth="9.109375" defaultRowHeight="15.6"/>
  <cols>
    <col min="1" max="1" width="16.33203125" style="451" customWidth="1"/>
    <col min="2" max="2" width="8.5546875" style="451" customWidth="1"/>
    <col min="3" max="3" width="31.44140625" style="451" bestFit="1" customWidth="1"/>
    <col min="4" max="8" width="13" style="451" customWidth="1"/>
    <col min="9" max="9" width="15.44140625" style="451" customWidth="1"/>
    <col min="10" max="16384" width="9.109375" style="451"/>
  </cols>
  <sheetData>
    <row r="1" spans="1:9" ht="46.8">
      <c r="A1" s="450" t="s">
        <v>118</v>
      </c>
      <c r="B1" s="450" t="s">
        <v>90</v>
      </c>
      <c r="C1" s="450" t="s">
        <v>97</v>
      </c>
      <c r="D1" s="450" t="s">
        <v>720</v>
      </c>
      <c r="E1" s="450" t="s">
        <v>721</v>
      </c>
      <c r="F1" s="450" t="s">
        <v>722</v>
      </c>
      <c r="G1" s="450" t="s">
        <v>723</v>
      </c>
      <c r="H1" s="450" t="s">
        <v>724</v>
      </c>
      <c r="I1" s="450" t="s">
        <v>1078</v>
      </c>
    </row>
    <row r="2" spans="1:9">
      <c r="A2" s="450"/>
      <c r="B2" s="450"/>
      <c r="C2" s="450"/>
      <c r="D2" s="450"/>
      <c r="E2" s="450"/>
      <c r="F2" s="450"/>
      <c r="G2" s="450"/>
      <c r="H2" s="450"/>
      <c r="I2" s="450"/>
    </row>
    <row r="3" spans="1:9" ht="12.75" customHeight="1">
      <c r="A3" s="452" t="s">
        <v>6</v>
      </c>
      <c r="B3" s="452" t="s">
        <v>31</v>
      </c>
      <c r="C3" s="452" t="s">
        <v>117</v>
      </c>
      <c r="D3" s="453">
        <v>220000</v>
      </c>
      <c r="E3" s="453">
        <v>150000</v>
      </c>
      <c r="F3" s="453">
        <v>150000</v>
      </c>
      <c r="G3" s="453">
        <v>150000</v>
      </c>
      <c r="H3" s="454">
        <v>150000</v>
      </c>
      <c r="I3" s="453">
        <v>820000</v>
      </c>
    </row>
    <row r="4" spans="1:9" ht="12.75" customHeight="1">
      <c r="A4" s="452" t="s">
        <v>94</v>
      </c>
      <c r="B4" s="452" t="s">
        <v>31</v>
      </c>
      <c r="C4" s="452" t="s">
        <v>47</v>
      </c>
      <c r="D4" s="453">
        <v>100000</v>
      </c>
      <c r="E4" s="453">
        <v>50000</v>
      </c>
      <c r="F4" s="453">
        <v>50000</v>
      </c>
      <c r="G4" s="453">
        <v>50000</v>
      </c>
      <c r="H4" s="454">
        <v>50000</v>
      </c>
      <c r="I4" s="453">
        <v>300000</v>
      </c>
    </row>
    <row r="5" spans="1:9" ht="12.75" customHeight="1">
      <c r="A5" s="452" t="s">
        <v>232</v>
      </c>
      <c r="B5" s="452" t="s">
        <v>31</v>
      </c>
      <c r="C5" s="452" t="s">
        <v>231</v>
      </c>
      <c r="D5" s="453">
        <v>10000</v>
      </c>
      <c r="E5" s="453">
        <v>10000</v>
      </c>
      <c r="F5" s="453">
        <v>10000</v>
      </c>
      <c r="G5" s="453">
        <v>10000</v>
      </c>
      <c r="H5" s="454">
        <v>10000</v>
      </c>
      <c r="I5" s="453">
        <v>50000</v>
      </c>
    </row>
    <row r="6" spans="1:9" ht="12.75" customHeight="1">
      <c r="A6" s="452" t="s">
        <v>238</v>
      </c>
      <c r="B6" s="452" t="s">
        <v>31</v>
      </c>
      <c r="C6" s="452" t="s">
        <v>185</v>
      </c>
      <c r="D6" s="453">
        <v>0</v>
      </c>
      <c r="E6" s="453">
        <v>300000</v>
      </c>
      <c r="F6" s="453">
        <v>50000</v>
      </c>
      <c r="G6" s="453">
        <v>0</v>
      </c>
      <c r="H6" s="454">
        <v>0</v>
      </c>
      <c r="I6" s="453">
        <v>350000</v>
      </c>
    </row>
    <row r="7" spans="1:9" ht="12.75" customHeight="1">
      <c r="A7" s="452" t="s">
        <v>254</v>
      </c>
      <c r="B7" s="452" t="s">
        <v>31</v>
      </c>
      <c r="C7" s="452" t="s">
        <v>253</v>
      </c>
      <c r="D7" s="453">
        <v>0</v>
      </c>
      <c r="E7" s="453">
        <v>0</v>
      </c>
      <c r="F7" s="453">
        <v>12000000</v>
      </c>
      <c r="G7" s="453">
        <v>0</v>
      </c>
      <c r="H7" s="454">
        <v>0</v>
      </c>
      <c r="I7" s="453">
        <v>12000000</v>
      </c>
    </row>
    <row r="8" spans="1:9" s="465" customFormat="1" ht="12.75" customHeight="1">
      <c r="A8" s="462" t="s">
        <v>281</v>
      </c>
      <c r="B8" s="462" t="s">
        <v>31</v>
      </c>
      <c r="C8" s="462" t="s">
        <v>280</v>
      </c>
      <c r="D8" s="463">
        <v>40000</v>
      </c>
      <c r="E8" s="463">
        <v>40000</v>
      </c>
      <c r="F8" s="463">
        <v>40000</v>
      </c>
      <c r="G8" s="463">
        <v>40000</v>
      </c>
      <c r="H8" s="464">
        <v>0</v>
      </c>
      <c r="I8" s="463">
        <v>160000</v>
      </c>
    </row>
    <row r="9" spans="1:9" s="465" customFormat="1" ht="12.75" customHeight="1">
      <c r="A9" s="462" t="s">
        <v>102</v>
      </c>
      <c r="B9" s="462" t="s">
        <v>31</v>
      </c>
      <c r="C9" s="462" t="s">
        <v>138</v>
      </c>
      <c r="D9" s="463">
        <v>1000000</v>
      </c>
      <c r="E9" s="463">
        <v>2750000</v>
      </c>
      <c r="F9" s="463">
        <v>1800000</v>
      </c>
      <c r="G9" s="463">
        <v>2400000</v>
      </c>
      <c r="H9" s="464">
        <v>500000</v>
      </c>
      <c r="I9" s="463">
        <v>8450000</v>
      </c>
    </row>
    <row r="10" spans="1:9" ht="12.75" customHeight="1">
      <c r="A10" s="452" t="s">
        <v>84</v>
      </c>
      <c r="B10" s="452" t="s">
        <v>31</v>
      </c>
      <c r="C10" s="452" t="s">
        <v>4</v>
      </c>
      <c r="D10" s="453">
        <v>300000</v>
      </c>
      <c r="E10" s="453">
        <v>0</v>
      </c>
      <c r="F10" s="453">
        <v>0</v>
      </c>
      <c r="G10" s="453">
        <v>0</v>
      </c>
      <c r="H10" s="454">
        <v>0</v>
      </c>
      <c r="I10" s="453">
        <v>300000</v>
      </c>
    </row>
    <row r="11" spans="1:9" ht="12.75" customHeight="1">
      <c r="A11" s="452" t="s">
        <v>233</v>
      </c>
      <c r="B11" s="452" t="s">
        <v>31</v>
      </c>
      <c r="C11" s="452" t="s">
        <v>231</v>
      </c>
      <c r="D11" s="453">
        <v>50000</v>
      </c>
      <c r="E11" s="453">
        <v>50000</v>
      </c>
      <c r="F11" s="453">
        <v>50000</v>
      </c>
      <c r="G11" s="453">
        <v>50000</v>
      </c>
      <c r="H11" s="454">
        <v>50000</v>
      </c>
      <c r="I11" s="453">
        <v>250000</v>
      </c>
    </row>
    <row r="12" spans="1:9" s="458" customFormat="1" ht="20.25" customHeight="1">
      <c r="A12" s="455" t="s">
        <v>1069</v>
      </c>
      <c r="B12" s="455"/>
      <c r="C12" s="455"/>
      <c r="D12" s="456">
        <f>SUM(D3:D11)</f>
        <v>1720000</v>
      </c>
      <c r="E12" s="456">
        <f t="shared" ref="E12:I12" si="0">SUM(E3:E11)</f>
        <v>3350000</v>
      </c>
      <c r="F12" s="456">
        <f t="shared" si="0"/>
        <v>14150000</v>
      </c>
      <c r="G12" s="456">
        <f t="shared" si="0"/>
        <v>2700000</v>
      </c>
      <c r="H12" s="457">
        <f t="shared" si="0"/>
        <v>760000</v>
      </c>
      <c r="I12" s="456">
        <f t="shared" si="0"/>
        <v>22680000</v>
      </c>
    </row>
    <row r="13" spans="1:9" ht="12.75" customHeight="1">
      <c r="A13" s="452" t="s">
        <v>46</v>
      </c>
      <c r="B13" s="452" t="s">
        <v>31</v>
      </c>
      <c r="C13" s="452" t="s">
        <v>22</v>
      </c>
      <c r="D13" s="453">
        <v>58334</v>
      </c>
      <c r="E13" s="453">
        <v>58334</v>
      </c>
      <c r="F13" s="453">
        <v>58334</v>
      </c>
      <c r="G13" s="453">
        <v>58334</v>
      </c>
      <c r="H13" s="454">
        <v>58334</v>
      </c>
      <c r="I13" s="453">
        <v>291670</v>
      </c>
    </row>
    <row r="14" spans="1:9" ht="12.75" customHeight="1">
      <c r="A14" s="452" t="s">
        <v>119</v>
      </c>
      <c r="B14" s="452" t="s">
        <v>31</v>
      </c>
      <c r="C14" s="452" t="s">
        <v>22</v>
      </c>
      <c r="D14" s="453">
        <v>58333</v>
      </c>
      <c r="E14" s="453">
        <v>58333</v>
      </c>
      <c r="F14" s="453">
        <v>58333</v>
      </c>
      <c r="G14" s="453">
        <v>58333</v>
      </c>
      <c r="H14" s="454">
        <v>58333</v>
      </c>
      <c r="I14" s="453">
        <v>291665</v>
      </c>
    </row>
    <row r="15" spans="1:9" ht="12.75" customHeight="1">
      <c r="A15" s="452" t="s">
        <v>89</v>
      </c>
      <c r="B15" s="452" t="s">
        <v>31</v>
      </c>
      <c r="C15" s="452" t="s">
        <v>22</v>
      </c>
      <c r="D15" s="453">
        <v>58333</v>
      </c>
      <c r="E15" s="453">
        <v>58333</v>
      </c>
      <c r="F15" s="453">
        <v>58333</v>
      </c>
      <c r="G15" s="453">
        <v>58333</v>
      </c>
      <c r="H15" s="454">
        <v>58333</v>
      </c>
      <c r="I15" s="453">
        <v>291665</v>
      </c>
    </row>
    <row r="16" spans="1:9" ht="12.75" customHeight="1">
      <c r="A16" s="452" t="s">
        <v>18</v>
      </c>
      <c r="B16" s="452" t="s">
        <v>31</v>
      </c>
      <c r="C16" s="452" t="s">
        <v>21</v>
      </c>
      <c r="D16" s="453">
        <v>25000</v>
      </c>
      <c r="E16" s="453">
        <v>25000</v>
      </c>
      <c r="F16" s="453">
        <v>25000</v>
      </c>
      <c r="G16" s="453">
        <v>25000</v>
      </c>
      <c r="H16" s="454">
        <v>25000</v>
      </c>
      <c r="I16" s="453">
        <v>125000</v>
      </c>
    </row>
    <row r="17" spans="1:9" ht="12.75" customHeight="1">
      <c r="A17" s="452" t="s">
        <v>19</v>
      </c>
      <c r="B17" s="452" t="s">
        <v>31</v>
      </c>
      <c r="C17" s="452" t="s">
        <v>5</v>
      </c>
      <c r="D17" s="453">
        <v>35000</v>
      </c>
      <c r="E17" s="453">
        <v>35000</v>
      </c>
      <c r="F17" s="453">
        <v>35000</v>
      </c>
      <c r="G17" s="453">
        <v>35000</v>
      </c>
      <c r="H17" s="454">
        <v>35000</v>
      </c>
      <c r="I17" s="453">
        <v>175000</v>
      </c>
    </row>
    <row r="18" spans="1:9" ht="12.75" customHeight="1">
      <c r="A18" s="452" t="s">
        <v>35</v>
      </c>
      <c r="B18" s="452" t="s">
        <v>31</v>
      </c>
      <c r="C18" s="452" t="s">
        <v>38</v>
      </c>
      <c r="D18" s="453">
        <v>190000</v>
      </c>
      <c r="E18" s="453">
        <v>190000</v>
      </c>
      <c r="F18" s="453">
        <v>190000</v>
      </c>
      <c r="G18" s="453">
        <v>190000</v>
      </c>
      <c r="H18" s="454">
        <v>190000</v>
      </c>
      <c r="I18" s="453">
        <v>950000</v>
      </c>
    </row>
    <row r="19" spans="1:9" s="459" customFormat="1" ht="20.25" customHeight="1">
      <c r="A19" s="455" t="s">
        <v>1076</v>
      </c>
      <c r="B19" s="455"/>
      <c r="C19" s="455"/>
      <c r="D19" s="456">
        <f>SUM(D13:D18)</f>
        <v>425000</v>
      </c>
      <c r="E19" s="456">
        <f t="shared" ref="E19:I19" si="1">SUM(E13:E18)</f>
        <v>425000</v>
      </c>
      <c r="F19" s="456">
        <f t="shared" si="1"/>
        <v>425000</v>
      </c>
      <c r="G19" s="456">
        <f t="shared" si="1"/>
        <v>425000</v>
      </c>
      <c r="H19" s="457">
        <f t="shared" si="1"/>
        <v>425000</v>
      </c>
      <c r="I19" s="456">
        <f t="shared" si="1"/>
        <v>2125000</v>
      </c>
    </row>
    <row r="20" spans="1:9" ht="12.75" customHeight="1">
      <c r="A20" s="452" t="s">
        <v>3</v>
      </c>
      <c r="B20" s="452" t="s">
        <v>31</v>
      </c>
      <c r="C20" s="452" t="s">
        <v>55</v>
      </c>
      <c r="D20" s="453">
        <v>500000</v>
      </c>
      <c r="E20" s="453">
        <v>500000</v>
      </c>
      <c r="F20" s="453">
        <v>500000</v>
      </c>
      <c r="G20" s="453">
        <v>500000</v>
      </c>
      <c r="H20" s="454">
        <v>500000</v>
      </c>
      <c r="I20" s="453">
        <v>2500000</v>
      </c>
    </row>
    <row r="21" spans="1:9" ht="12.75" customHeight="1">
      <c r="A21" s="452" t="s">
        <v>106</v>
      </c>
      <c r="B21" s="452" t="s">
        <v>31</v>
      </c>
      <c r="C21" s="452" t="s">
        <v>61</v>
      </c>
      <c r="D21" s="453">
        <v>807500</v>
      </c>
      <c r="E21" s="453">
        <v>1103900</v>
      </c>
      <c r="F21" s="453">
        <v>1122000</v>
      </c>
      <c r="G21" s="453">
        <v>610000</v>
      </c>
      <c r="H21" s="454">
        <v>1165000</v>
      </c>
      <c r="I21" s="453">
        <v>4808400</v>
      </c>
    </row>
    <row r="22" spans="1:9" ht="12.75" customHeight="1">
      <c r="A22" s="452" t="s">
        <v>41</v>
      </c>
      <c r="B22" s="452" t="s">
        <v>31</v>
      </c>
      <c r="C22" s="452" t="s">
        <v>13</v>
      </c>
      <c r="D22" s="453">
        <v>350000</v>
      </c>
      <c r="E22" s="453">
        <v>350000</v>
      </c>
      <c r="F22" s="453">
        <v>350000</v>
      </c>
      <c r="G22" s="453">
        <v>350000</v>
      </c>
      <c r="H22" s="454">
        <v>350000</v>
      </c>
      <c r="I22" s="453">
        <v>1750000</v>
      </c>
    </row>
    <row r="23" spans="1:9" ht="12.75" customHeight="1">
      <c r="A23" s="452" t="s">
        <v>62</v>
      </c>
      <c r="B23" s="452" t="s">
        <v>31</v>
      </c>
      <c r="C23" s="452" t="s">
        <v>107</v>
      </c>
      <c r="D23" s="453">
        <v>352400</v>
      </c>
      <c r="E23" s="453">
        <v>564100</v>
      </c>
      <c r="F23" s="453">
        <v>471700</v>
      </c>
      <c r="G23" s="453">
        <v>493600</v>
      </c>
      <c r="H23" s="454">
        <v>300000</v>
      </c>
      <c r="I23" s="453">
        <v>2181800</v>
      </c>
    </row>
    <row r="24" spans="1:9" ht="12.75" customHeight="1">
      <c r="A24" s="452" t="s">
        <v>124</v>
      </c>
      <c r="B24" s="452" t="s">
        <v>31</v>
      </c>
      <c r="C24" s="452" t="s">
        <v>8</v>
      </c>
      <c r="D24" s="453">
        <v>200000</v>
      </c>
      <c r="E24" s="453">
        <v>200000</v>
      </c>
      <c r="F24" s="453">
        <v>550000</v>
      </c>
      <c r="G24" s="453">
        <v>200000</v>
      </c>
      <c r="H24" s="454">
        <v>200000</v>
      </c>
      <c r="I24" s="453">
        <v>1350000</v>
      </c>
    </row>
    <row r="25" spans="1:9" s="459" customFormat="1" ht="20.25" customHeight="1">
      <c r="A25" s="455" t="s">
        <v>1075</v>
      </c>
      <c r="B25" s="455"/>
      <c r="C25" s="455"/>
      <c r="D25" s="456">
        <f>SUM(D20:D24)</f>
        <v>2209900</v>
      </c>
      <c r="E25" s="456">
        <f t="shared" ref="E25:I25" si="2">SUM(E20:E24)</f>
        <v>2718000</v>
      </c>
      <c r="F25" s="456">
        <f t="shared" si="2"/>
        <v>2993700</v>
      </c>
      <c r="G25" s="456">
        <f t="shared" si="2"/>
        <v>2153600</v>
      </c>
      <c r="H25" s="456">
        <f t="shared" si="2"/>
        <v>2515000</v>
      </c>
      <c r="I25" s="456">
        <f t="shared" si="2"/>
        <v>12590200</v>
      </c>
    </row>
    <row r="26" spans="1:9" ht="12.75" customHeight="1">
      <c r="A26" s="452" t="s">
        <v>39</v>
      </c>
      <c r="B26" s="452" t="s">
        <v>31</v>
      </c>
      <c r="C26" s="452" t="s">
        <v>88</v>
      </c>
      <c r="D26" s="453">
        <v>250000</v>
      </c>
      <c r="E26" s="453">
        <v>250000</v>
      </c>
      <c r="F26" s="453">
        <v>250000</v>
      </c>
      <c r="G26" s="453">
        <v>250000</v>
      </c>
      <c r="H26" s="454">
        <v>250000</v>
      </c>
      <c r="I26" s="453">
        <v>1250000</v>
      </c>
    </row>
    <row r="27" spans="1:9" ht="12.75" customHeight="1">
      <c r="A27" s="452" t="s">
        <v>20</v>
      </c>
      <c r="B27" s="452" t="s">
        <v>31</v>
      </c>
      <c r="C27" s="452" t="s">
        <v>717</v>
      </c>
      <c r="D27" s="453">
        <v>400000</v>
      </c>
      <c r="E27" s="453">
        <v>400000</v>
      </c>
      <c r="F27" s="453">
        <v>400000</v>
      </c>
      <c r="G27" s="453">
        <v>400000</v>
      </c>
      <c r="H27" s="454">
        <v>400000</v>
      </c>
      <c r="I27" s="453">
        <v>2000000</v>
      </c>
    </row>
    <row r="28" spans="1:9" ht="12.75" customHeight="1">
      <c r="A28" s="452" t="s">
        <v>99</v>
      </c>
      <c r="B28" s="452" t="s">
        <v>31</v>
      </c>
      <c r="C28" s="452" t="s">
        <v>718</v>
      </c>
      <c r="D28" s="453">
        <v>250000</v>
      </c>
      <c r="E28" s="453">
        <v>250000</v>
      </c>
      <c r="F28" s="453">
        <v>250000</v>
      </c>
      <c r="G28" s="453">
        <v>250000</v>
      </c>
      <c r="H28" s="454">
        <v>250000</v>
      </c>
      <c r="I28" s="453">
        <v>1250000</v>
      </c>
    </row>
    <row r="29" spans="1:9" ht="12.75" customHeight="1">
      <c r="A29" s="452" t="s">
        <v>15</v>
      </c>
      <c r="B29" s="452" t="s">
        <v>31</v>
      </c>
      <c r="C29" s="452" t="s">
        <v>716</v>
      </c>
      <c r="D29" s="453">
        <v>280000</v>
      </c>
      <c r="E29" s="453">
        <v>280000</v>
      </c>
      <c r="F29" s="453">
        <v>280000</v>
      </c>
      <c r="G29" s="453">
        <v>280000</v>
      </c>
      <c r="H29" s="454">
        <v>280000</v>
      </c>
      <c r="I29" s="453">
        <v>1400000</v>
      </c>
    </row>
    <row r="30" spans="1:9" ht="12.75" customHeight="1">
      <c r="A30" s="452" t="s">
        <v>9</v>
      </c>
      <c r="B30" s="452" t="s">
        <v>31</v>
      </c>
      <c r="C30" s="452" t="s">
        <v>134</v>
      </c>
      <c r="D30" s="453">
        <v>50000</v>
      </c>
      <c r="E30" s="453">
        <v>150000</v>
      </c>
      <c r="F30" s="453">
        <v>150000</v>
      </c>
      <c r="G30" s="453">
        <v>5000000</v>
      </c>
      <c r="H30" s="454">
        <v>50000</v>
      </c>
      <c r="I30" s="453">
        <v>5400000</v>
      </c>
    </row>
    <row r="31" spans="1:9" ht="12.75" customHeight="1">
      <c r="A31" s="452" t="s">
        <v>101</v>
      </c>
      <c r="B31" s="452" t="s">
        <v>31</v>
      </c>
      <c r="C31" s="452" t="s">
        <v>24</v>
      </c>
      <c r="D31" s="453">
        <v>125000</v>
      </c>
      <c r="E31" s="453">
        <v>100000</v>
      </c>
      <c r="F31" s="453">
        <v>100000</v>
      </c>
      <c r="G31" s="453">
        <v>65000</v>
      </c>
      <c r="H31" s="454">
        <v>65000</v>
      </c>
      <c r="I31" s="453">
        <v>455000</v>
      </c>
    </row>
    <row r="32" spans="1:9" ht="12.75" customHeight="1">
      <c r="A32" s="452" t="s">
        <v>91</v>
      </c>
      <c r="B32" s="452" t="s">
        <v>31</v>
      </c>
      <c r="C32" s="452" t="s">
        <v>87</v>
      </c>
      <c r="D32" s="453">
        <v>15000</v>
      </c>
      <c r="E32" s="453">
        <v>16000</v>
      </c>
      <c r="F32" s="453">
        <v>16000</v>
      </c>
      <c r="G32" s="453">
        <v>16000</v>
      </c>
      <c r="H32" s="454">
        <v>16000</v>
      </c>
      <c r="I32" s="453">
        <v>79000</v>
      </c>
    </row>
    <row r="33" spans="1:9" ht="12.75" customHeight="1">
      <c r="A33" s="452" t="s">
        <v>93</v>
      </c>
      <c r="B33" s="452" t="s">
        <v>31</v>
      </c>
      <c r="C33" s="452" t="s">
        <v>49</v>
      </c>
      <c r="D33" s="453">
        <v>12000</v>
      </c>
      <c r="E33" s="453">
        <v>12000</v>
      </c>
      <c r="F33" s="453">
        <v>12000</v>
      </c>
      <c r="G33" s="453">
        <v>12000</v>
      </c>
      <c r="H33" s="454">
        <v>8000</v>
      </c>
      <c r="I33" s="453">
        <v>56000</v>
      </c>
    </row>
    <row r="34" spans="1:9" ht="12.75" customHeight="1">
      <c r="A34" s="452" t="s">
        <v>72</v>
      </c>
      <c r="B34" s="452" t="s">
        <v>31</v>
      </c>
      <c r="C34" s="452" t="s">
        <v>32</v>
      </c>
      <c r="D34" s="453">
        <v>167500</v>
      </c>
      <c r="E34" s="453">
        <v>1150000</v>
      </c>
      <c r="F34" s="453">
        <v>50000</v>
      </c>
      <c r="G34" s="453">
        <v>50000</v>
      </c>
      <c r="H34" s="454">
        <v>50000</v>
      </c>
      <c r="I34" s="453">
        <v>1467500</v>
      </c>
    </row>
    <row r="35" spans="1:9" s="459" customFormat="1" ht="20.25" customHeight="1">
      <c r="A35" s="455" t="s">
        <v>1070</v>
      </c>
      <c r="B35" s="455"/>
      <c r="C35" s="455"/>
      <c r="D35" s="456">
        <f t="shared" ref="D35:I35" si="3">SUM(D26:D34)</f>
        <v>1549500</v>
      </c>
      <c r="E35" s="456">
        <f t="shared" si="3"/>
        <v>2608000</v>
      </c>
      <c r="F35" s="456">
        <f t="shared" si="3"/>
        <v>1508000</v>
      </c>
      <c r="G35" s="456">
        <f t="shared" si="3"/>
        <v>6323000</v>
      </c>
      <c r="H35" s="456">
        <f t="shared" si="3"/>
        <v>1369000</v>
      </c>
      <c r="I35" s="456">
        <f t="shared" si="3"/>
        <v>13357500</v>
      </c>
    </row>
    <row r="36" spans="1:9" ht="12.75" customHeight="1">
      <c r="A36" s="452" t="s">
        <v>27</v>
      </c>
      <c r="B36" s="452" t="s">
        <v>31</v>
      </c>
      <c r="C36" s="452" t="s">
        <v>85</v>
      </c>
      <c r="D36" s="453">
        <v>200000</v>
      </c>
      <c r="E36" s="453">
        <v>300000</v>
      </c>
      <c r="F36" s="453">
        <v>250000</v>
      </c>
      <c r="G36" s="453">
        <v>250000</v>
      </c>
      <c r="H36" s="454">
        <v>0</v>
      </c>
      <c r="I36" s="453">
        <v>1000000</v>
      </c>
    </row>
    <row r="37" spans="1:9" ht="12.75" customHeight="1">
      <c r="A37" s="452" t="s">
        <v>109</v>
      </c>
      <c r="B37" s="452" t="s">
        <v>31</v>
      </c>
      <c r="C37" s="452" t="s">
        <v>85</v>
      </c>
      <c r="D37" s="453">
        <v>1150000</v>
      </c>
      <c r="E37" s="453">
        <v>250000</v>
      </c>
      <c r="F37" s="453">
        <v>250000</v>
      </c>
      <c r="G37" s="453">
        <v>250000</v>
      </c>
      <c r="H37" s="454">
        <v>250000</v>
      </c>
      <c r="I37" s="453">
        <v>2150000</v>
      </c>
    </row>
    <row r="38" spans="1:9" s="459" customFormat="1" ht="20.25" customHeight="1">
      <c r="A38" s="455" t="s">
        <v>1071</v>
      </c>
      <c r="B38" s="455"/>
      <c r="C38" s="455"/>
      <c r="D38" s="456">
        <f>SUM(D36:D37)</f>
        <v>1350000</v>
      </c>
      <c r="E38" s="456">
        <f t="shared" ref="E38:I38" si="4">SUM(E36:E37)</f>
        <v>550000</v>
      </c>
      <c r="F38" s="456">
        <f t="shared" si="4"/>
        <v>500000</v>
      </c>
      <c r="G38" s="456">
        <f t="shared" si="4"/>
        <v>500000</v>
      </c>
      <c r="H38" s="456">
        <f t="shared" si="4"/>
        <v>250000</v>
      </c>
      <c r="I38" s="456">
        <f t="shared" si="4"/>
        <v>3150000</v>
      </c>
    </row>
    <row r="39" spans="1:9" ht="12.75" customHeight="1">
      <c r="A39" s="452" t="s">
        <v>122</v>
      </c>
      <c r="B39" s="452" t="s">
        <v>31</v>
      </c>
      <c r="C39" s="452" t="s">
        <v>111</v>
      </c>
      <c r="D39" s="453">
        <v>150000</v>
      </c>
      <c r="E39" s="453">
        <v>50000</v>
      </c>
      <c r="F39" s="453">
        <v>150000</v>
      </c>
      <c r="G39" s="453">
        <v>50000</v>
      </c>
      <c r="H39" s="454">
        <v>150000</v>
      </c>
      <c r="I39" s="453">
        <v>550000</v>
      </c>
    </row>
    <row r="40" spans="1:9" ht="12.75" customHeight="1">
      <c r="A40" s="452" t="s">
        <v>28</v>
      </c>
      <c r="B40" s="452" t="s">
        <v>31</v>
      </c>
      <c r="C40" s="452" t="s">
        <v>43</v>
      </c>
      <c r="D40" s="453">
        <v>40000</v>
      </c>
      <c r="E40" s="453">
        <v>40000</v>
      </c>
      <c r="F40" s="453">
        <v>40000</v>
      </c>
      <c r="G40" s="453">
        <v>40000</v>
      </c>
      <c r="H40" s="454">
        <v>40000</v>
      </c>
      <c r="I40" s="453">
        <v>200000</v>
      </c>
    </row>
    <row r="41" spans="1:9" ht="12.75" customHeight="1">
      <c r="A41" s="452" t="s">
        <v>36</v>
      </c>
      <c r="B41" s="452" t="s">
        <v>31</v>
      </c>
      <c r="C41" s="452" t="s">
        <v>127</v>
      </c>
      <c r="D41" s="453">
        <v>70000</v>
      </c>
      <c r="E41" s="453">
        <v>70000</v>
      </c>
      <c r="F41" s="453">
        <v>70000</v>
      </c>
      <c r="G41" s="453">
        <v>70000</v>
      </c>
      <c r="H41" s="454">
        <v>70000</v>
      </c>
      <c r="I41" s="453">
        <v>350000</v>
      </c>
    </row>
    <row r="42" spans="1:9" ht="12.75" customHeight="1">
      <c r="A42" s="452" t="s">
        <v>1</v>
      </c>
      <c r="B42" s="452" t="s">
        <v>31</v>
      </c>
      <c r="C42" s="452" t="s">
        <v>65</v>
      </c>
      <c r="D42" s="453">
        <v>200000</v>
      </c>
      <c r="E42" s="453">
        <v>150000</v>
      </c>
      <c r="F42" s="453">
        <v>200000</v>
      </c>
      <c r="G42" s="453">
        <v>150000</v>
      </c>
      <c r="H42" s="454">
        <v>200000</v>
      </c>
      <c r="I42" s="453">
        <v>900000</v>
      </c>
    </row>
    <row r="43" spans="1:9" ht="12.75" customHeight="1">
      <c r="A43" s="452" t="s">
        <v>0</v>
      </c>
      <c r="B43" s="452" t="s">
        <v>31</v>
      </c>
      <c r="C43" s="452" t="s">
        <v>108</v>
      </c>
      <c r="D43" s="453">
        <v>700000</v>
      </c>
      <c r="E43" s="453">
        <v>700000</v>
      </c>
      <c r="F43" s="453">
        <v>800000</v>
      </c>
      <c r="G43" s="453">
        <v>800000</v>
      </c>
      <c r="H43" s="454">
        <v>800000</v>
      </c>
      <c r="I43" s="453">
        <v>3800000</v>
      </c>
    </row>
    <row r="44" spans="1:9" ht="12.75" customHeight="1">
      <c r="A44" s="452" t="s">
        <v>212</v>
      </c>
      <c r="B44" s="452" t="s">
        <v>31</v>
      </c>
      <c r="C44" s="452" t="s">
        <v>142</v>
      </c>
      <c r="D44" s="453">
        <v>0</v>
      </c>
      <c r="E44" s="453">
        <v>0</v>
      </c>
      <c r="F44" s="453">
        <v>250000</v>
      </c>
      <c r="G44" s="453">
        <v>0</v>
      </c>
      <c r="H44" s="454">
        <v>0</v>
      </c>
      <c r="I44" s="453">
        <v>250000</v>
      </c>
    </row>
    <row r="45" spans="1:9" ht="12.75" customHeight="1">
      <c r="A45" s="452" t="s">
        <v>95</v>
      </c>
      <c r="B45" s="452" t="s">
        <v>31</v>
      </c>
      <c r="C45" s="452" t="s">
        <v>137</v>
      </c>
      <c r="D45" s="453">
        <v>971650</v>
      </c>
      <c r="E45" s="453">
        <v>980950</v>
      </c>
      <c r="F45" s="453">
        <v>0</v>
      </c>
      <c r="G45" s="453">
        <v>0</v>
      </c>
      <c r="H45" s="454">
        <v>0</v>
      </c>
      <c r="I45" s="453">
        <v>1952600</v>
      </c>
    </row>
    <row r="46" spans="1:9" ht="12.75" customHeight="1">
      <c r="A46" s="452" t="s">
        <v>105</v>
      </c>
      <c r="B46" s="452" t="s">
        <v>31</v>
      </c>
      <c r="C46" s="452" t="s">
        <v>53</v>
      </c>
      <c r="D46" s="453">
        <v>75000</v>
      </c>
      <c r="E46" s="453">
        <v>125000</v>
      </c>
      <c r="F46" s="453">
        <v>125000</v>
      </c>
      <c r="G46" s="453">
        <v>125000</v>
      </c>
      <c r="H46" s="454">
        <v>125000</v>
      </c>
      <c r="I46" s="453">
        <v>575000</v>
      </c>
    </row>
    <row r="47" spans="1:9" ht="12.75" customHeight="1">
      <c r="A47" s="452" t="s">
        <v>52</v>
      </c>
      <c r="B47" s="452" t="s">
        <v>31</v>
      </c>
      <c r="C47" s="452" t="s">
        <v>71</v>
      </c>
      <c r="D47" s="453">
        <v>120000</v>
      </c>
      <c r="E47" s="453">
        <v>120000</v>
      </c>
      <c r="F47" s="453">
        <v>120000</v>
      </c>
      <c r="G47" s="453">
        <v>120000</v>
      </c>
      <c r="H47" s="454">
        <v>120000</v>
      </c>
      <c r="I47" s="453">
        <v>600000</v>
      </c>
    </row>
    <row r="48" spans="1:9" ht="12.75" customHeight="1">
      <c r="A48" s="452" t="s">
        <v>57</v>
      </c>
      <c r="B48" s="452" t="s">
        <v>31</v>
      </c>
      <c r="C48" s="452" t="s">
        <v>65</v>
      </c>
      <c r="D48" s="453">
        <v>550000</v>
      </c>
      <c r="E48" s="453">
        <v>400000</v>
      </c>
      <c r="F48" s="453">
        <v>400000</v>
      </c>
      <c r="G48" s="453">
        <v>1060000</v>
      </c>
      <c r="H48" s="454">
        <v>1070000</v>
      </c>
      <c r="I48" s="453">
        <v>3480000</v>
      </c>
    </row>
    <row r="49" spans="1:9" ht="12.75" customHeight="1">
      <c r="A49" s="452" t="s">
        <v>63</v>
      </c>
      <c r="B49" s="452" t="s">
        <v>31</v>
      </c>
      <c r="C49" s="452" t="s">
        <v>65</v>
      </c>
      <c r="D49" s="453">
        <v>150000</v>
      </c>
      <c r="E49" s="453">
        <v>150000</v>
      </c>
      <c r="F49" s="453">
        <v>150000</v>
      </c>
      <c r="G49" s="453">
        <v>150000</v>
      </c>
      <c r="H49" s="454">
        <v>0</v>
      </c>
      <c r="I49" s="453">
        <v>600000</v>
      </c>
    </row>
    <row r="50" spans="1:9" s="459" customFormat="1" ht="20.25" customHeight="1">
      <c r="A50" s="455" t="s">
        <v>1072</v>
      </c>
      <c r="B50" s="455"/>
      <c r="C50" s="455"/>
      <c r="D50" s="456">
        <f>SUM(D39:D49)</f>
        <v>3026650</v>
      </c>
      <c r="E50" s="456">
        <f t="shared" ref="E50:I50" si="5">SUM(E39:E49)</f>
        <v>2785950</v>
      </c>
      <c r="F50" s="456">
        <f t="shared" si="5"/>
        <v>2305000</v>
      </c>
      <c r="G50" s="456">
        <f t="shared" si="5"/>
        <v>2565000</v>
      </c>
      <c r="H50" s="456">
        <f t="shared" si="5"/>
        <v>2575000</v>
      </c>
      <c r="I50" s="456">
        <f t="shared" si="5"/>
        <v>13257600</v>
      </c>
    </row>
    <row r="51" spans="1:9" ht="12.75" customHeight="1">
      <c r="A51" s="452" t="s">
        <v>135</v>
      </c>
      <c r="B51" s="452" t="s">
        <v>31</v>
      </c>
      <c r="C51" s="452" t="s">
        <v>45</v>
      </c>
      <c r="D51" s="453">
        <v>100000</v>
      </c>
      <c r="E51" s="453">
        <v>100000</v>
      </c>
      <c r="F51" s="453">
        <v>100000</v>
      </c>
      <c r="G51" s="453">
        <v>100000</v>
      </c>
      <c r="H51" s="454">
        <v>100000</v>
      </c>
      <c r="I51" s="453">
        <v>500000</v>
      </c>
    </row>
    <row r="52" spans="1:9" ht="12.75" customHeight="1">
      <c r="A52" s="452" t="s">
        <v>40</v>
      </c>
      <c r="B52" s="452" t="s">
        <v>31</v>
      </c>
      <c r="C52" s="452" t="s">
        <v>103</v>
      </c>
      <c r="D52" s="453">
        <v>0</v>
      </c>
      <c r="E52" s="453">
        <v>30000</v>
      </c>
      <c r="F52" s="453">
        <v>450000</v>
      </c>
      <c r="G52" s="453">
        <v>0</v>
      </c>
      <c r="H52" s="454">
        <v>0</v>
      </c>
      <c r="I52" s="453">
        <v>480000</v>
      </c>
    </row>
    <row r="53" spans="1:9" ht="12.75" customHeight="1">
      <c r="A53" s="452" t="s">
        <v>252</v>
      </c>
      <c r="B53" s="452" t="s">
        <v>31</v>
      </c>
      <c r="C53" s="452" t="s">
        <v>177</v>
      </c>
      <c r="D53" s="453">
        <v>50000</v>
      </c>
      <c r="E53" s="453">
        <v>0</v>
      </c>
      <c r="F53" s="453">
        <v>0</v>
      </c>
      <c r="G53" s="453">
        <v>0</v>
      </c>
      <c r="H53" s="454">
        <v>0</v>
      </c>
      <c r="I53" s="453">
        <v>50000</v>
      </c>
    </row>
    <row r="54" spans="1:9" ht="12.75" customHeight="1">
      <c r="A54" s="452" t="s">
        <v>257</v>
      </c>
      <c r="B54" s="452" t="s">
        <v>31</v>
      </c>
      <c r="C54" s="452" t="s">
        <v>179</v>
      </c>
      <c r="D54" s="453">
        <v>0</v>
      </c>
      <c r="E54" s="453">
        <v>330000</v>
      </c>
      <c r="F54" s="453">
        <v>0</v>
      </c>
      <c r="G54" s="453">
        <v>0</v>
      </c>
      <c r="H54" s="454">
        <v>0</v>
      </c>
      <c r="I54" s="453">
        <v>330000</v>
      </c>
    </row>
    <row r="55" spans="1:9" ht="12.75" customHeight="1">
      <c r="A55" s="452" t="s">
        <v>69</v>
      </c>
      <c r="B55" s="452" t="s">
        <v>31</v>
      </c>
      <c r="C55" s="452" t="s">
        <v>30</v>
      </c>
      <c r="D55" s="453">
        <v>5000000</v>
      </c>
      <c r="E55" s="453">
        <v>5000000</v>
      </c>
      <c r="F55" s="453">
        <v>5000000</v>
      </c>
      <c r="G55" s="453">
        <v>5000000</v>
      </c>
      <c r="H55" s="454">
        <v>5000000</v>
      </c>
      <c r="I55" s="453">
        <v>25000000</v>
      </c>
    </row>
    <row r="56" spans="1:9" ht="12.75" customHeight="1">
      <c r="A56" s="452" t="s">
        <v>56</v>
      </c>
      <c r="B56" s="452" t="s">
        <v>31</v>
      </c>
      <c r="C56" s="452" t="s">
        <v>92</v>
      </c>
      <c r="D56" s="453">
        <v>368306</v>
      </c>
      <c r="E56" s="453">
        <v>436995</v>
      </c>
      <c r="F56" s="453">
        <v>554460</v>
      </c>
      <c r="G56" s="453">
        <v>997890</v>
      </c>
      <c r="H56" s="454">
        <v>1892360</v>
      </c>
      <c r="I56" s="453">
        <v>4250011</v>
      </c>
    </row>
    <row r="57" spans="1:9" ht="12.75" customHeight="1">
      <c r="A57" s="452" t="s">
        <v>51</v>
      </c>
      <c r="B57" s="452" t="s">
        <v>31</v>
      </c>
      <c r="C57" s="452" t="s">
        <v>12</v>
      </c>
      <c r="D57" s="453">
        <v>250000</v>
      </c>
      <c r="E57" s="453">
        <v>250000</v>
      </c>
      <c r="F57" s="453">
        <v>250000</v>
      </c>
      <c r="G57" s="453">
        <v>250000</v>
      </c>
      <c r="H57" s="454">
        <v>250000</v>
      </c>
      <c r="I57" s="453">
        <v>1250000</v>
      </c>
    </row>
    <row r="58" spans="1:9" ht="12.75" customHeight="1">
      <c r="A58" s="452" t="s">
        <v>29</v>
      </c>
      <c r="B58" s="452" t="s">
        <v>31</v>
      </c>
      <c r="C58" s="452" t="s">
        <v>112</v>
      </c>
      <c r="D58" s="453">
        <v>0</v>
      </c>
      <c r="E58" s="453">
        <v>450000</v>
      </c>
      <c r="F58" s="453">
        <v>450000</v>
      </c>
      <c r="G58" s="453">
        <v>450000</v>
      </c>
      <c r="H58" s="454">
        <v>450000</v>
      </c>
      <c r="I58" s="453">
        <v>1800000</v>
      </c>
    </row>
    <row r="59" spans="1:9" ht="12.75" customHeight="1">
      <c r="A59" s="452" t="s">
        <v>68</v>
      </c>
      <c r="B59" s="452" t="s">
        <v>31</v>
      </c>
      <c r="C59" s="452" t="s">
        <v>82</v>
      </c>
      <c r="D59" s="453">
        <v>350000</v>
      </c>
      <c r="E59" s="453">
        <v>350000</v>
      </c>
      <c r="F59" s="453">
        <v>350000</v>
      </c>
      <c r="G59" s="453">
        <v>350000</v>
      </c>
      <c r="H59" s="454">
        <v>350000</v>
      </c>
      <c r="I59" s="453">
        <v>1750000</v>
      </c>
    </row>
    <row r="60" spans="1:9" ht="12.75" customHeight="1">
      <c r="A60" s="452" t="s">
        <v>131</v>
      </c>
      <c r="B60" s="452" t="s">
        <v>31</v>
      </c>
      <c r="C60" s="452" t="s">
        <v>133</v>
      </c>
      <c r="D60" s="453">
        <v>940000</v>
      </c>
      <c r="E60" s="453">
        <v>650000</v>
      </c>
      <c r="F60" s="453">
        <v>1300000</v>
      </c>
      <c r="G60" s="453">
        <v>1300000</v>
      </c>
      <c r="H60" s="454">
        <v>950000</v>
      </c>
      <c r="I60" s="453">
        <v>5140000</v>
      </c>
    </row>
    <row r="61" spans="1:9" ht="12.75" customHeight="1">
      <c r="A61" s="452" t="s">
        <v>225</v>
      </c>
      <c r="B61" s="452" t="s">
        <v>31</v>
      </c>
      <c r="C61" s="452" t="s">
        <v>146</v>
      </c>
      <c r="D61" s="453">
        <v>50000</v>
      </c>
      <c r="E61" s="453">
        <v>50000</v>
      </c>
      <c r="F61" s="453">
        <v>50000</v>
      </c>
      <c r="G61" s="453">
        <v>50000</v>
      </c>
      <c r="H61" s="454">
        <v>50000</v>
      </c>
      <c r="I61" s="453">
        <v>250000</v>
      </c>
    </row>
    <row r="62" spans="1:9" ht="12.75" customHeight="1">
      <c r="A62" s="452" t="s">
        <v>226</v>
      </c>
      <c r="B62" s="452" t="s">
        <v>31</v>
      </c>
      <c r="C62" s="452" t="s">
        <v>147</v>
      </c>
      <c r="D62" s="453">
        <v>300000</v>
      </c>
      <c r="E62" s="453">
        <v>0</v>
      </c>
      <c r="F62" s="453">
        <v>0</v>
      </c>
      <c r="G62" s="453">
        <v>0</v>
      </c>
      <c r="H62" s="454">
        <v>0</v>
      </c>
      <c r="I62" s="453">
        <v>300000</v>
      </c>
    </row>
    <row r="63" spans="1:9" ht="12.75" customHeight="1">
      <c r="A63" s="452" t="s">
        <v>282</v>
      </c>
      <c r="B63" s="452" t="s">
        <v>31</v>
      </c>
      <c r="C63" s="452" t="s">
        <v>193</v>
      </c>
      <c r="D63" s="453">
        <v>130000</v>
      </c>
      <c r="E63" s="453">
        <v>130000</v>
      </c>
      <c r="F63" s="453">
        <v>130000</v>
      </c>
      <c r="G63" s="453">
        <v>130000</v>
      </c>
      <c r="H63" s="454">
        <v>130000</v>
      </c>
      <c r="I63" s="453">
        <v>650000</v>
      </c>
    </row>
    <row r="64" spans="1:9" ht="12.75" customHeight="1">
      <c r="A64" s="452" t="s">
        <v>221</v>
      </c>
      <c r="B64" s="452" t="s">
        <v>31</v>
      </c>
      <c r="C64" s="452" t="s">
        <v>220</v>
      </c>
      <c r="D64" s="453">
        <v>0</v>
      </c>
      <c r="E64" s="453">
        <v>0</v>
      </c>
      <c r="F64" s="453">
        <v>40000</v>
      </c>
      <c r="G64" s="453">
        <v>0</v>
      </c>
      <c r="H64" s="454">
        <v>0</v>
      </c>
      <c r="I64" s="453">
        <v>40000</v>
      </c>
    </row>
    <row r="65" spans="1:9" ht="12.75" customHeight="1">
      <c r="A65" s="452" t="s">
        <v>224</v>
      </c>
      <c r="B65" s="452" t="s">
        <v>31</v>
      </c>
      <c r="C65" s="452" t="s">
        <v>223</v>
      </c>
      <c r="D65" s="453">
        <v>70000</v>
      </c>
      <c r="E65" s="453">
        <v>750000</v>
      </c>
      <c r="F65" s="453">
        <v>0</v>
      </c>
      <c r="G65" s="453">
        <v>0</v>
      </c>
      <c r="H65" s="454">
        <v>0</v>
      </c>
      <c r="I65" s="453">
        <v>820000</v>
      </c>
    </row>
    <row r="66" spans="1:9" ht="12.75" customHeight="1">
      <c r="A66" s="452" t="s">
        <v>219</v>
      </c>
      <c r="B66" s="452" t="s">
        <v>31</v>
      </c>
      <c r="C66" s="452" t="s">
        <v>218</v>
      </c>
      <c r="D66" s="453">
        <v>0</v>
      </c>
      <c r="E66" s="453">
        <v>750000</v>
      </c>
      <c r="F66" s="453">
        <v>0</v>
      </c>
      <c r="G66" s="453">
        <v>0</v>
      </c>
      <c r="H66" s="454">
        <v>0</v>
      </c>
      <c r="I66" s="453">
        <v>750000</v>
      </c>
    </row>
    <row r="67" spans="1:9" ht="12.75" customHeight="1">
      <c r="A67" s="452" t="s">
        <v>222</v>
      </c>
      <c r="B67" s="452" t="s">
        <v>31</v>
      </c>
      <c r="C67" s="452" t="s">
        <v>220</v>
      </c>
      <c r="D67" s="453">
        <v>0</v>
      </c>
      <c r="E67" s="453">
        <v>0</v>
      </c>
      <c r="F67" s="453">
        <v>910000</v>
      </c>
      <c r="G67" s="453">
        <v>0</v>
      </c>
      <c r="H67" s="454">
        <v>0</v>
      </c>
      <c r="I67" s="453">
        <v>910000</v>
      </c>
    </row>
    <row r="68" spans="1:9" s="459" customFormat="1" ht="20.25" customHeight="1">
      <c r="A68" s="455" t="s">
        <v>1073</v>
      </c>
      <c r="B68" s="455"/>
      <c r="C68" s="455"/>
      <c r="D68" s="456">
        <f>SUM(D51:D67)</f>
        <v>7608306</v>
      </c>
      <c r="E68" s="456">
        <f t="shared" ref="E68:I68" si="6">SUM(E51:E67)</f>
        <v>9276995</v>
      </c>
      <c r="F68" s="456">
        <f t="shared" si="6"/>
        <v>9584460</v>
      </c>
      <c r="G68" s="456">
        <f t="shared" si="6"/>
        <v>8627890</v>
      </c>
      <c r="H68" s="456">
        <f t="shared" si="6"/>
        <v>9172360</v>
      </c>
      <c r="I68" s="456">
        <f t="shared" si="6"/>
        <v>44270011</v>
      </c>
    </row>
    <row r="69" spans="1:9" ht="12.75" customHeight="1">
      <c r="A69" s="452" t="s">
        <v>116</v>
      </c>
      <c r="B69" s="452" t="s">
        <v>31</v>
      </c>
      <c r="C69" s="452" t="s">
        <v>34</v>
      </c>
      <c r="D69" s="453">
        <v>90000</v>
      </c>
      <c r="E69" s="453">
        <v>105000</v>
      </c>
      <c r="F69" s="453">
        <v>85000</v>
      </c>
      <c r="G69" s="453">
        <v>115000</v>
      </c>
      <c r="H69" s="454">
        <v>130000</v>
      </c>
      <c r="I69" s="453">
        <v>525000</v>
      </c>
    </row>
    <row r="70" spans="1:9" ht="12.75" customHeight="1">
      <c r="A70" s="452" t="s">
        <v>402</v>
      </c>
      <c r="B70" s="452" t="s">
        <v>31</v>
      </c>
      <c r="C70" s="452" t="s">
        <v>141</v>
      </c>
      <c r="D70" s="453">
        <v>223500</v>
      </c>
      <c r="E70" s="453">
        <v>0</v>
      </c>
      <c r="F70" s="453">
        <v>0</v>
      </c>
      <c r="G70" s="453">
        <v>0</v>
      </c>
      <c r="H70" s="454">
        <v>0</v>
      </c>
      <c r="I70" s="453">
        <v>223500</v>
      </c>
    </row>
    <row r="71" spans="1:9" ht="12.75" customHeight="1">
      <c r="A71" s="452" t="s">
        <v>125</v>
      </c>
      <c r="B71" s="452" t="s">
        <v>31</v>
      </c>
      <c r="C71" s="452" t="s">
        <v>67</v>
      </c>
      <c r="D71" s="453">
        <v>0</v>
      </c>
      <c r="E71" s="453">
        <v>0</v>
      </c>
      <c r="F71" s="453">
        <v>0</v>
      </c>
      <c r="G71" s="453">
        <v>500000</v>
      </c>
      <c r="H71" s="454">
        <v>0</v>
      </c>
      <c r="I71" s="453">
        <v>500000</v>
      </c>
    </row>
    <row r="72" spans="1:9" ht="12.75" customHeight="1">
      <c r="A72" s="452" t="s">
        <v>14</v>
      </c>
      <c r="B72" s="452" t="s">
        <v>31</v>
      </c>
      <c r="C72" s="452" t="s">
        <v>25</v>
      </c>
      <c r="D72" s="453">
        <v>0</v>
      </c>
      <c r="E72" s="453">
        <v>0</v>
      </c>
      <c r="F72" s="453">
        <v>350000</v>
      </c>
      <c r="G72" s="453">
        <v>0</v>
      </c>
      <c r="H72" s="454">
        <v>0</v>
      </c>
      <c r="I72" s="453">
        <v>350000</v>
      </c>
    </row>
    <row r="73" spans="1:9" ht="12.75" customHeight="1">
      <c r="A73" s="452" t="s">
        <v>213</v>
      </c>
      <c r="B73" s="452" t="s">
        <v>31</v>
      </c>
      <c r="C73" s="452" t="s">
        <v>83</v>
      </c>
      <c r="D73" s="453">
        <v>300000</v>
      </c>
      <c r="E73" s="453">
        <v>0</v>
      </c>
      <c r="F73" s="453">
        <v>0</v>
      </c>
      <c r="G73" s="453">
        <v>0</v>
      </c>
      <c r="H73" s="454">
        <v>0</v>
      </c>
      <c r="I73" s="453">
        <v>300000</v>
      </c>
    </row>
    <row r="74" spans="1:9" s="465" customFormat="1" ht="12.75" customHeight="1">
      <c r="A74" s="462" t="s">
        <v>76</v>
      </c>
      <c r="B74" s="462" t="s">
        <v>31</v>
      </c>
      <c r="C74" s="462" t="s">
        <v>725</v>
      </c>
      <c r="D74" s="463">
        <v>281000</v>
      </c>
      <c r="E74" s="463">
        <v>206000</v>
      </c>
      <c r="F74" s="463">
        <v>496000</v>
      </c>
      <c r="G74" s="463">
        <v>481000</v>
      </c>
      <c r="H74" s="464">
        <v>1253400</v>
      </c>
      <c r="I74" s="463">
        <v>2717400</v>
      </c>
    </row>
    <row r="75" spans="1:9" s="465" customFormat="1" ht="12.75" customHeight="1">
      <c r="A75" s="462" t="s">
        <v>48</v>
      </c>
      <c r="B75" s="462" t="s">
        <v>31</v>
      </c>
      <c r="C75" s="462" t="s">
        <v>114</v>
      </c>
      <c r="D75" s="463">
        <v>0</v>
      </c>
      <c r="E75" s="463">
        <v>55000</v>
      </c>
      <c r="F75" s="463">
        <v>60000</v>
      </c>
      <c r="G75" s="463">
        <v>0</v>
      </c>
      <c r="H75" s="464">
        <v>0</v>
      </c>
      <c r="I75" s="463">
        <v>115000</v>
      </c>
    </row>
    <row r="76" spans="1:9" s="465" customFormat="1" ht="12.75" customHeight="1">
      <c r="A76" s="462" t="s">
        <v>98</v>
      </c>
      <c r="B76" s="462" t="s">
        <v>31</v>
      </c>
      <c r="C76" s="462" t="s">
        <v>700</v>
      </c>
      <c r="D76" s="463">
        <v>100000</v>
      </c>
      <c r="E76" s="463">
        <v>250000</v>
      </c>
      <c r="F76" s="463">
        <v>250000</v>
      </c>
      <c r="G76" s="463">
        <v>250000</v>
      </c>
      <c r="H76" s="464">
        <v>250000</v>
      </c>
      <c r="I76" s="463">
        <v>1100000</v>
      </c>
    </row>
    <row r="77" spans="1:9" s="465" customFormat="1" ht="12.75" customHeight="1">
      <c r="A77" s="462" t="s">
        <v>42</v>
      </c>
      <c r="B77" s="462" t="s">
        <v>31</v>
      </c>
      <c r="C77" s="462" t="s">
        <v>706</v>
      </c>
      <c r="D77" s="463">
        <v>70000</v>
      </c>
      <c r="E77" s="463">
        <v>70000</v>
      </c>
      <c r="F77" s="463">
        <v>70000</v>
      </c>
      <c r="G77" s="463">
        <v>70000</v>
      </c>
      <c r="H77" s="464">
        <v>70000</v>
      </c>
      <c r="I77" s="463">
        <v>350000</v>
      </c>
    </row>
    <row r="78" spans="1:9" s="465" customFormat="1" ht="12.75" customHeight="1">
      <c r="A78" s="462" t="s">
        <v>50</v>
      </c>
      <c r="B78" s="462" t="s">
        <v>31</v>
      </c>
      <c r="C78" s="462" t="s">
        <v>738</v>
      </c>
      <c r="D78" s="463">
        <v>500000</v>
      </c>
      <c r="E78" s="463">
        <v>600000</v>
      </c>
      <c r="F78" s="463">
        <v>700000</v>
      </c>
      <c r="G78" s="463">
        <v>700000</v>
      </c>
      <c r="H78" s="464">
        <v>750000</v>
      </c>
      <c r="I78" s="463">
        <v>3250000</v>
      </c>
    </row>
    <row r="79" spans="1:9" s="465" customFormat="1" ht="12.75" customHeight="1">
      <c r="A79" s="462" t="s">
        <v>121</v>
      </c>
      <c r="B79" s="462" t="s">
        <v>31</v>
      </c>
      <c r="C79" s="462" t="s">
        <v>707</v>
      </c>
      <c r="D79" s="463">
        <v>300000</v>
      </c>
      <c r="E79" s="463">
        <v>300000</v>
      </c>
      <c r="F79" s="463">
        <v>300000</v>
      </c>
      <c r="G79" s="463">
        <v>300000</v>
      </c>
      <c r="H79" s="464">
        <v>300000</v>
      </c>
      <c r="I79" s="463">
        <v>1500000</v>
      </c>
    </row>
    <row r="80" spans="1:9" s="465" customFormat="1" ht="12.75" customHeight="1">
      <c r="A80" s="462" t="s">
        <v>100</v>
      </c>
      <c r="B80" s="462" t="s">
        <v>31</v>
      </c>
      <c r="C80" s="462" t="s">
        <v>709</v>
      </c>
      <c r="D80" s="463">
        <v>75000</v>
      </c>
      <c r="E80" s="463">
        <v>75000</v>
      </c>
      <c r="F80" s="463">
        <v>75000</v>
      </c>
      <c r="G80" s="463">
        <v>75000</v>
      </c>
      <c r="H80" s="464">
        <v>75000</v>
      </c>
      <c r="I80" s="463">
        <v>375000</v>
      </c>
    </row>
    <row r="81" spans="1:9" s="465" customFormat="1" ht="12.75" customHeight="1">
      <c r="A81" s="462" t="s">
        <v>235</v>
      </c>
      <c r="B81" s="462" t="s">
        <v>31</v>
      </c>
      <c r="C81" s="462" t="s">
        <v>73</v>
      </c>
      <c r="D81" s="463">
        <v>504500</v>
      </c>
      <c r="E81" s="463">
        <v>391000</v>
      </c>
      <c r="F81" s="463">
        <v>472500</v>
      </c>
      <c r="G81" s="463">
        <v>517500</v>
      </c>
      <c r="H81" s="464">
        <v>818000</v>
      </c>
      <c r="I81" s="463">
        <v>2703500</v>
      </c>
    </row>
    <row r="82" spans="1:9" s="465" customFormat="1" ht="12.75" customHeight="1">
      <c r="A82" s="462" t="s">
        <v>44</v>
      </c>
      <c r="B82" s="462" t="s">
        <v>31</v>
      </c>
      <c r="C82" s="462" t="s">
        <v>58</v>
      </c>
      <c r="D82" s="463">
        <v>25000</v>
      </c>
      <c r="E82" s="463">
        <v>0</v>
      </c>
      <c r="F82" s="463">
        <v>0</v>
      </c>
      <c r="G82" s="463">
        <v>0</v>
      </c>
      <c r="H82" s="464">
        <v>0</v>
      </c>
      <c r="I82" s="463">
        <v>25000</v>
      </c>
    </row>
    <row r="83" spans="1:9" s="465" customFormat="1" ht="12.75" customHeight="1">
      <c r="A83" s="462" t="s">
        <v>140</v>
      </c>
      <c r="B83" s="462" t="s">
        <v>31</v>
      </c>
      <c r="C83" s="462" t="s">
        <v>11</v>
      </c>
      <c r="D83" s="463">
        <v>160000</v>
      </c>
      <c r="E83" s="463">
        <v>160000</v>
      </c>
      <c r="F83" s="463">
        <v>160000</v>
      </c>
      <c r="G83" s="463">
        <v>160000</v>
      </c>
      <c r="H83" s="464">
        <v>160000</v>
      </c>
      <c r="I83" s="463">
        <v>800000</v>
      </c>
    </row>
    <row r="84" spans="1:9" ht="12.75" customHeight="1">
      <c r="A84" s="452" t="s">
        <v>81</v>
      </c>
      <c r="B84" s="452" t="s">
        <v>31</v>
      </c>
      <c r="C84" s="452" t="s">
        <v>2</v>
      </c>
      <c r="D84" s="453">
        <v>40000</v>
      </c>
      <c r="E84" s="453">
        <v>40000</v>
      </c>
      <c r="F84" s="453">
        <v>40000</v>
      </c>
      <c r="G84" s="453">
        <v>40000</v>
      </c>
      <c r="H84" s="454">
        <v>40000</v>
      </c>
      <c r="I84" s="453">
        <v>200000</v>
      </c>
    </row>
    <row r="85" spans="1:9" ht="12.75" customHeight="1">
      <c r="A85" s="452" t="s">
        <v>60</v>
      </c>
      <c r="B85" s="452" t="s">
        <v>31</v>
      </c>
      <c r="C85" s="452" t="s">
        <v>74</v>
      </c>
      <c r="D85" s="453">
        <v>110000</v>
      </c>
      <c r="E85" s="453">
        <v>50000</v>
      </c>
      <c r="F85" s="453">
        <v>50000</v>
      </c>
      <c r="G85" s="453">
        <v>50000</v>
      </c>
      <c r="H85" s="454">
        <v>50000</v>
      </c>
      <c r="I85" s="453">
        <v>310000</v>
      </c>
    </row>
    <row r="86" spans="1:9" ht="12.75" customHeight="1">
      <c r="A86" s="452" t="s">
        <v>113</v>
      </c>
      <c r="B86" s="452" t="s">
        <v>31</v>
      </c>
      <c r="C86" s="452" t="s">
        <v>126</v>
      </c>
      <c r="D86" s="453">
        <v>75000</v>
      </c>
      <c r="E86" s="453">
        <v>75000</v>
      </c>
      <c r="F86" s="453">
        <v>75000</v>
      </c>
      <c r="G86" s="453">
        <v>75000</v>
      </c>
      <c r="H86" s="454">
        <v>75000</v>
      </c>
      <c r="I86" s="453">
        <v>375000</v>
      </c>
    </row>
    <row r="87" spans="1:9" ht="12.75" customHeight="1">
      <c r="A87" s="452" t="s">
        <v>130</v>
      </c>
      <c r="B87" s="452" t="s">
        <v>31</v>
      </c>
      <c r="C87" s="452" t="s">
        <v>80</v>
      </c>
      <c r="D87" s="453">
        <v>0</v>
      </c>
      <c r="E87" s="453">
        <v>1000000</v>
      </c>
      <c r="F87" s="453">
        <v>0</v>
      </c>
      <c r="G87" s="453">
        <v>0</v>
      </c>
      <c r="H87" s="454">
        <v>0</v>
      </c>
      <c r="I87" s="453">
        <v>1000000</v>
      </c>
    </row>
    <row r="88" spans="1:9" ht="12.75" customHeight="1">
      <c r="A88" s="452" t="s">
        <v>129</v>
      </c>
      <c r="B88" s="452" t="s">
        <v>31</v>
      </c>
      <c r="C88" s="452" t="s">
        <v>86</v>
      </c>
      <c r="D88" s="453">
        <v>0</v>
      </c>
      <c r="E88" s="453">
        <v>0</v>
      </c>
      <c r="F88" s="453">
        <v>500000</v>
      </c>
      <c r="G88" s="453">
        <v>0</v>
      </c>
      <c r="H88" s="454">
        <v>0</v>
      </c>
      <c r="I88" s="453">
        <v>500000</v>
      </c>
    </row>
    <row r="89" spans="1:9" ht="12.75" customHeight="1">
      <c r="A89" s="452" t="s">
        <v>7</v>
      </c>
      <c r="B89" s="452" t="s">
        <v>31</v>
      </c>
      <c r="C89" s="452" t="s">
        <v>75</v>
      </c>
      <c r="D89" s="453">
        <v>260000</v>
      </c>
      <c r="E89" s="453">
        <v>0</v>
      </c>
      <c r="F89" s="453">
        <v>0</v>
      </c>
      <c r="G89" s="453">
        <v>0</v>
      </c>
      <c r="H89" s="454">
        <v>0</v>
      </c>
      <c r="I89" s="453">
        <v>260000</v>
      </c>
    </row>
    <row r="90" spans="1:9" ht="12.75" customHeight="1">
      <c r="A90" s="452" t="s">
        <v>245</v>
      </c>
      <c r="B90" s="452" t="s">
        <v>31</v>
      </c>
      <c r="C90" s="452" t="s">
        <v>244</v>
      </c>
      <c r="D90" s="453">
        <v>73000</v>
      </c>
      <c r="E90" s="453">
        <v>0</v>
      </c>
      <c r="F90" s="453">
        <v>0</v>
      </c>
      <c r="G90" s="453">
        <v>0</v>
      </c>
      <c r="H90" s="454">
        <v>0</v>
      </c>
      <c r="I90" s="453">
        <v>73000</v>
      </c>
    </row>
    <row r="91" spans="1:9" ht="12.75" customHeight="1">
      <c r="A91" s="452" t="s">
        <v>247</v>
      </c>
      <c r="B91" s="452" t="s">
        <v>31</v>
      </c>
      <c r="C91" s="452" t="s">
        <v>246</v>
      </c>
      <c r="D91" s="453">
        <v>80000</v>
      </c>
      <c r="E91" s="453">
        <v>0</v>
      </c>
      <c r="F91" s="453">
        <v>0</v>
      </c>
      <c r="G91" s="453">
        <v>0</v>
      </c>
      <c r="H91" s="454">
        <v>0</v>
      </c>
      <c r="I91" s="453">
        <v>80000</v>
      </c>
    </row>
    <row r="92" spans="1:9" ht="12.75" customHeight="1">
      <c r="A92" s="452" t="s">
        <v>249</v>
      </c>
      <c r="B92" s="452" t="s">
        <v>31</v>
      </c>
      <c r="C92" s="452" t="s">
        <v>248</v>
      </c>
      <c r="D92" s="453">
        <v>0</v>
      </c>
      <c r="E92" s="453">
        <v>0</v>
      </c>
      <c r="F92" s="453">
        <v>0</v>
      </c>
      <c r="G92" s="453">
        <v>75000</v>
      </c>
      <c r="H92" s="454">
        <v>0</v>
      </c>
      <c r="I92" s="453">
        <v>75000</v>
      </c>
    </row>
    <row r="93" spans="1:9" ht="12.75" customHeight="1">
      <c r="A93" s="452" t="s">
        <v>251</v>
      </c>
      <c r="B93" s="452" t="s">
        <v>31</v>
      </c>
      <c r="C93" s="452" t="s">
        <v>250</v>
      </c>
      <c r="D93" s="453">
        <v>25000</v>
      </c>
      <c r="E93" s="453">
        <v>25000</v>
      </c>
      <c r="F93" s="453">
        <v>25000</v>
      </c>
      <c r="G93" s="453">
        <v>30000</v>
      </c>
      <c r="H93" s="454">
        <v>30000</v>
      </c>
      <c r="I93" s="453">
        <v>135000</v>
      </c>
    </row>
    <row r="94" spans="1:9" ht="12.75" customHeight="1">
      <c r="A94" s="452" t="s">
        <v>259</v>
      </c>
      <c r="B94" s="452" t="s">
        <v>31</v>
      </c>
      <c r="C94" s="452" t="s">
        <v>258</v>
      </c>
      <c r="D94" s="453">
        <v>0</v>
      </c>
      <c r="E94" s="453">
        <v>0</v>
      </c>
      <c r="F94" s="453">
        <v>1750000</v>
      </c>
      <c r="G94" s="453">
        <v>0</v>
      </c>
      <c r="H94" s="454">
        <v>0</v>
      </c>
      <c r="I94" s="453">
        <v>1750000</v>
      </c>
    </row>
    <row r="95" spans="1:9" ht="12.75" customHeight="1">
      <c r="A95" s="452" t="s">
        <v>261</v>
      </c>
      <c r="B95" s="452" t="s">
        <v>31</v>
      </c>
      <c r="C95" s="452" t="s">
        <v>260</v>
      </c>
      <c r="D95" s="453">
        <v>0</v>
      </c>
      <c r="E95" s="453">
        <v>0</v>
      </c>
      <c r="F95" s="453">
        <v>70000</v>
      </c>
      <c r="G95" s="453">
        <v>0</v>
      </c>
      <c r="H95" s="454">
        <v>0</v>
      </c>
      <c r="I95" s="453">
        <v>70000</v>
      </c>
    </row>
    <row r="96" spans="1:9" ht="12.75" customHeight="1">
      <c r="A96" s="452" t="s">
        <v>271</v>
      </c>
      <c r="B96" s="452" t="s">
        <v>31</v>
      </c>
      <c r="C96" s="452" t="s">
        <v>270</v>
      </c>
      <c r="D96" s="453">
        <v>100000</v>
      </c>
      <c r="E96" s="453">
        <v>100000</v>
      </c>
      <c r="F96" s="453">
        <v>100000</v>
      </c>
      <c r="G96" s="453">
        <v>100000</v>
      </c>
      <c r="H96" s="454">
        <v>100000</v>
      </c>
      <c r="I96" s="453">
        <v>500000</v>
      </c>
    </row>
    <row r="97" spans="1:9" ht="12.75" customHeight="1">
      <c r="A97" s="452" t="s">
        <v>272</v>
      </c>
      <c r="B97" s="452" t="s">
        <v>31</v>
      </c>
      <c r="C97" s="452" t="s">
        <v>194</v>
      </c>
      <c r="D97" s="453">
        <v>100000</v>
      </c>
      <c r="E97" s="453">
        <v>100000</v>
      </c>
      <c r="F97" s="453">
        <v>100000</v>
      </c>
      <c r="G97" s="453">
        <v>100000</v>
      </c>
      <c r="H97" s="454">
        <v>50000</v>
      </c>
      <c r="I97" s="453">
        <v>450000</v>
      </c>
    </row>
    <row r="98" spans="1:9" ht="12.75" customHeight="1">
      <c r="A98" s="452" t="s">
        <v>274</v>
      </c>
      <c r="B98" s="452" t="s">
        <v>31</v>
      </c>
      <c r="C98" s="452" t="s">
        <v>273</v>
      </c>
      <c r="D98" s="453">
        <v>0</v>
      </c>
      <c r="E98" s="453">
        <v>0</v>
      </c>
      <c r="F98" s="453">
        <v>0</v>
      </c>
      <c r="G98" s="453">
        <v>0</v>
      </c>
      <c r="H98" s="454">
        <v>300000</v>
      </c>
      <c r="I98" s="453">
        <v>300000</v>
      </c>
    </row>
    <row r="99" spans="1:9" ht="12.75" customHeight="1">
      <c r="A99" s="452" t="s">
        <v>276</v>
      </c>
      <c r="B99" s="452" t="s">
        <v>31</v>
      </c>
      <c r="C99" s="452" t="s">
        <v>275</v>
      </c>
      <c r="D99" s="453">
        <v>400000</v>
      </c>
      <c r="E99" s="453">
        <v>0</v>
      </c>
      <c r="F99" s="453">
        <v>0</v>
      </c>
      <c r="G99" s="453">
        <v>0</v>
      </c>
      <c r="H99" s="454">
        <v>0</v>
      </c>
      <c r="I99" s="453">
        <v>400000</v>
      </c>
    </row>
    <row r="100" spans="1:9" ht="12.75" customHeight="1">
      <c r="A100" s="452" t="s">
        <v>279</v>
      </c>
      <c r="B100" s="452" t="s">
        <v>31</v>
      </c>
      <c r="C100" s="452" t="s">
        <v>189</v>
      </c>
      <c r="D100" s="453">
        <v>150000</v>
      </c>
      <c r="E100" s="453">
        <v>75000</v>
      </c>
      <c r="F100" s="453">
        <v>75000</v>
      </c>
      <c r="G100" s="453">
        <v>75000</v>
      </c>
      <c r="H100" s="454">
        <v>75000</v>
      </c>
      <c r="I100" s="453">
        <v>450000</v>
      </c>
    </row>
    <row r="101" spans="1:9" ht="12.75" customHeight="1">
      <c r="A101" s="452" t="s">
        <v>123</v>
      </c>
      <c r="B101" s="452" t="s">
        <v>31</v>
      </c>
      <c r="C101" s="452" t="s">
        <v>16</v>
      </c>
      <c r="D101" s="453">
        <v>300000</v>
      </c>
      <c r="E101" s="453">
        <v>600000</v>
      </c>
      <c r="F101" s="453">
        <v>300000</v>
      </c>
      <c r="G101" s="453">
        <v>300000</v>
      </c>
      <c r="H101" s="454">
        <v>300000</v>
      </c>
      <c r="I101" s="453">
        <v>1800000</v>
      </c>
    </row>
    <row r="102" spans="1:9" ht="12.75" customHeight="1">
      <c r="A102" s="452" t="s">
        <v>64</v>
      </c>
      <c r="B102" s="452" t="s">
        <v>31</v>
      </c>
      <c r="C102" s="452" t="s">
        <v>120</v>
      </c>
      <c r="D102" s="453">
        <v>148113</v>
      </c>
      <c r="E102" s="453">
        <v>159654</v>
      </c>
      <c r="F102" s="453">
        <v>128036</v>
      </c>
      <c r="G102" s="453">
        <v>179575</v>
      </c>
      <c r="H102" s="454">
        <v>199365</v>
      </c>
      <c r="I102" s="453">
        <v>814743</v>
      </c>
    </row>
    <row r="103" spans="1:9" ht="12.75" customHeight="1">
      <c r="A103" s="452" t="s">
        <v>284</v>
      </c>
      <c r="B103" s="452" t="s">
        <v>31</v>
      </c>
      <c r="C103" s="452" t="s">
        <v>139</v>
      </c>
      <c r="D103" s="453">
        <v>87000</v>
      </c>
      <c r="E103" s="453">
        <v>300000</v>
      </c>
      <c r="F103" s="453">
        <v>85000</v>
      </c>
      <c r="G103" s="453">
        <v>235000</v>
      </c>
      <c r="H103" s="454">
        <v>85000</v>
      </c>
      <c r="I103" s="453">
        <v>792000</v>
      </c>
    </row>
    <row r="104" spans="1:9" ht="12.75" customHeight="1">
      <c r="A104" s="452" t="s">
        <v>59</v>
      </c>
      <c r="B104" s="452" t="s">
        <v>31</v>
      </c>
      <c r="C104" s="452" t="s">
        <v>702</v>
      </c>
      <c r="D104" s="453">
        <v>20000</v>
      </c>
      <c r="E104" s="453">
        <v>20000</v>
      </c>
      <c r="F104" s="453">
        <v>20000</v>
      </c>
      <c r="G104" s="453">
        <v>20000</v>
      </c>
      <c r="H104" s="454">
        <v>20000</v>
      </c>
      <c r="I104" s="453">
        <v>100000</v>
      </c>
    </row>
    <row r="105" spans="1:9" ht="12.75" customHeight="1">
      <c r="A105" s="452" t="s">
        <v>228</v>
      </c>
      <c r="B105" s="452" t="s">
        <v>31</v>
      </c>
      <c r="C105" s="452" t="s">
        <v>725</v>
      </c>
      <c r="D105" s="453">
        <v>30000</v>
      </c>
      <c r="E105" s="453">
        <v>30000</v>
      </c>
      <c r="F105" s="453">
        <v>210000</v>
      </c>
      <c r="G105" s="453">
        <v>30000</v>
      </c>
      <c r="H105" s="454">
        <v>30000</v>
      </c>
      <c r="I105" s="453">
        <v>330000</v>
      </c>
    </row>
    <row r="106" spans="1:9" ht="12.75" customHeight="1">
      <c r="A106" s="452" t="s">
        <v>234</v>
      </c>
      <c r="B106" s="452" t="s">
        <v>31</v>
      </c>
      <c r="C106" s="452" t="s">
        <v>700</v>
      </c>
      <c r="D106" s="453">
        <v>205000</v>
      </c>
      <c r="E106" s="453">
        <v>210000</v>
      </c>
      <c r="F106" s="453">
        <v>200000</v>
      </c>
      <c r="G106" s="453">
        <v>200000</v>
      </c>
      <c r="H106" s="454">
        <v>0</v>
      </c>
      <c r="I106" s="453">
        <v>815000</v>
      </c>
    </row>
    <row r="107" spans="1:9" ht="12.75" customHeight="1">
      <c r="A107" s="452" t="s">
        <v>77</v>
      </c>
      <c r="B107" s="452" t="s">
        <v>31</v>
      </c>
      <c r="C107" s="452" t="s">
        <v>73</v>
      </c>
      <c r="D107" s="453">
        <v>368000</v>
      </c>
      <c r="E107" s="453">
        <v>80000</v>
      </c>
      <c r="F107" s="453">
        <v>223000</v>
      </c>
      <c r="G107" s="453">
        <v>100000</v>
      </c>
      <c r="H107" s="454">
        <v>343000</v>
      </c>
      <c r="I107" s="453">
        <v>1114000</v>
      </c>
    </row>
    <row r="108" spans="1:9" ht="12.75" customHeight="1">
      <c r="A108" s="452" t="s">
        <v>237</v>
      </c>
      <c r="B108" s="452" t="s">
        <v>31</v>
      </c>
      <c r="C108" s="452" t="s">
        <v>11</v>
      </c>
      <c r="D108" s="453">
        <v>7000</v>
      </c>
      <c r="E108" s="453">
        <v>1000</v>
      </c>
      <c r="F108" s="453">
        <v>1000</v>
      </c>
      <c r="G108" s="453">
        <v>1000</v>
      </c>
      <c r="H108" s="454">
        <v>1000</v>
      </c>
      <c r="I108" s="453">
        <v>11000</v>
      </c>
    </row>
    <row r="109" spans="1:9" ht="12.75" customHeight="1">
      <c r="A109" s="452" t="s">
        <v>262</v>
      </c>
      <c r="B109" s="452" t="s">
        <v>31</v>
      </c>
      <c r="C109" s="452" t="s">
        <v>180</v>
      </c>
      <c r="D109" s="453">
        <v>50000</v>
      </c>
      <c r="E109" s="453">
        <v>50000</v>
      </c>
      <c r="F109" s="453">
        <v>50000</v>
      </c>
      <c r="G109" s="453">
        <v>50000</v>
      </c>
      <c r="H109" s="454">
        <v>50000</v>
      </c>
      <c r="I109" s="453">
        <v>250000</v>
      </c>
    </row>
    <row r="110" spans="1:9" ht="12.75" customHeight="1">
      <c r="A110" s="452" t="s">
        <v>264</v>
      </c>
      <c r="B110" s="452" t="s">
        <v>31</v>
      </c>
      <c r="C110" s="452" t="s">
        <v>263</v>
      </c>
      <c r="D110" s="453">
        <v>0</v>
      </c>
      <c r="E110" s="453">
        <v>75000</v>
      </c>
      <c r="F110" s="453">
        <v>0</v>
      </c>
      <c r="G110" s="453">
        <v>0</v>
      </c>
      <c r="H110" s="454">
        <v>0</v>
      </c>
      <c r="I110" s="453">
        <v>75000</v>
      </c>
    </row>
    <row r="111" spans="1:9" ht="12.75" customHeight="1">
      <c r="A111" s="452" t="s">
        <v>266</v>
      </c>
      <c r="B111" s="452" t="s">
        <v>31</v>
      </c>
      <c r="C111" s="452" t="s">
        <v>265</v>
      </c>
      <c r="D111" s="453">
        <v>0</v>
      </c>
      <c r="E111" s="453">
        <v>0</v>
      </c>
      <c r="F111" s="453">
        <v>75000</v>
      </c>
      <c r="G111" s="453">
        <v>0</v>
      </c>
      <c r="H111" s="454">
        <v>0</v>
      </c>
      <c r="I111" s="453">
        <v>75000</v>
      </c>
    </row>
    <row r="112" spans="1:9" ht="12.75" customHeight="1">
      <c r="A112" s="452" t="s">
        <v>283</v>
      </c>
      <c r="B112" s="452" t="s">
        <v>31</v>
      </c>
      <c r="C112" s="452" t="s">
        <v>120</v>
      </c>
      <c r="D112" s="453">
        <v>89049</v>
      </c>
      <c r="E112" s="453">
        <v>11497</v>
      </c>
      <c r="F112" s="453">
        <v>53984</v>
      </c>
      <c r="G112" s="453">
        <v>48842</v>
      </c>
      <c r="H112" s="454">
        <v>31623</v>
      </c>
      <c r="I112" s="453">
        <v>234995</v>
      </c>
    </row>
    <row r="113" spans="1:9" ht="12.75" customHeight="1">
      <c r="A113" s="452" t="s">
        <v>104</v>
      </c>
      <c r="B113" s="452" t="s">
        <v>31</v>
      </c>
      <c r="C113" s="452" t="s">
        <v>139</v>
      </c>
      <c r="D113" s="453">
        <v>400000</v>
      </c>
      <c r="E113" s="453">
        <v>0</v>
      </c>
      <c r="F113" s="453">
        <v>250000</v>
      </c>
      <c r="G113" s="453">
        <v>0</v>
      </c>
      <c r="H113" s="454">
        <v>300000</v>
      </c>
      <c r="I113" s="453">
        <v>950000</v>
      </c>
    </row>
    <row r="114" spans="1:9" ht="12.75" customHeight="1">
      <c r="A114" s="452" t="s">
        <v>132</v>
      </c>
      <c r="B114" s="452" t="s">
        <v>31</v>
      </c>
      <c r="C114" s="452" t="s">
        <v>70</v>
      </c>
      <c r="D114" s="453">
        <v>100000</v>
      </c>
      <c r="E114" s="453">
        <v>50000</v>
      </c>
      <c r="F114" s="453">
        <v>50000</v>
      </c>
      <c r="G114" s="453">
        <v>50000</v>
      </c>
      <c r="H114" s="454">
        <v>50000</v>
      </c>
      <c r="I114" s="453">
        <v>300000</v>
      </c>
    </row>
    <row r="115" spans="1:9" ht="12.75" customHeight="1">
      <c r="A115" s="452" t="s">
        <v>33</v>
      </c>
      <c r="B115" s="452" t="s">
        <v>31</v>
      </c>
      <c r="C115" s="452" t="s">
        <v>34</v>
      </c>
      <c r="D115" s="453">
        <v>20000</v>
      </c>
      <c r="E115" s="453">
        <v>30000</v>
      </c>
      <c r="F115" s="453">
        <v>30000</v>
      </c>
      <c r="G115" s="453">
        <v>30000</v>
      </c>
      <c r="H115" s="454">
        <v>30000</v>
      </c>
      <c r="I115" s="453">
        <v>140000</v>
      </c>
    </row>
    <row r="116" spans="1:9" ht="12.75" customHeight="1">
      <c r="A116" s="452" t="s">
        <v>808</v>
      </c>
      <c r="B116" s="452" t="s">
        <v>31</v>
      </c>
      <c r="C116" s="452" t="s">
        <v>141</v>
      </c>
      <c r="D116" s="453">
        <v>126500</v>
      </c>
      <c r="E116" s="453">
        <v>0</v>
      </c>
      <c r="F116" s="453">
        <v>0</v>
      </c>
      <c r="G116" s="453">
        <v>0</v>
      </c>
      <c r="H116" s="454">
        <v>0</v>
      </c>
      <c r="I116" s="453">
        <v>126500</v>
      </c>
    </row>
    <row r="117" spans="1:9" ht="12.75" customHeight="1">
      <c r="A117" s="452" t="s">
        <v>229</v>
      </c>
      <c r="B117" s="452" t="s">
        <v>31</v>
      </c>
      <c r="C117" s="452" t="s">
        <v>117</v>
      </c>
      <c r="D117" s="453">
        <v>20000</v>
      </c>
      <c r="E117" s="453">
        <v>0</v>
      </c>
      <c r="F117" s="453">
        <v>0</v>
      </c>
      <c r="G117" s="453">
        <v>0</v>
      </c>
      <c r="H117" s="454">
        <v>0</v>
      </c>
      <c r="I117" s="453">
        <v>20000</v>
      </c>
    </row>
    <row r="118" spans="1:9" ht="12.75" customHeight="1">
      <c r="A118" s="452" t="s">
        <v>236</v>
      </c>
      <c r="B118" s="452" t="s">
        <v>31</v>
      </c>
      <c r="C118" s="452" t="s">
        <v>73</v>
      </c>
      <c r="D118" s="453">
        <v>0</v>
      </c>
      <c r="E118" s="453">
        <v>0</v>
      </c>
      <c r="F118" s="453">
        <v>35000</v>
      </c>
      <c r="G118" s="453">
        <v>10000</v>
      </c>
      <c r="H118" s="454">
        <v>0</v>
      </c>
      <c r="I118" s="453">
        <v>45000</v>
      </c>
    </row>
    <row r="119" spans="1:9" s="459" customFormat="1" ht="20.25" customHeight="1">
      <c r="A119" s="455" t="s">
        <v>1074</v>
      </c>
      <c r="B119" s="455"/>
      <c r="C119" s="455"/>
      <c r="D119" s="456">
        <f>SUM(D69:D118)</f>
        <v>6012662</v>
      </c>
      <c r="E119" s="456">
        <f t="shared" ref="E119:I119" si="7">SUM(E69:E118)</f>
        <v>5294151</v>
      </c>
      <c r="F119" s="456">
        <f t="shared" si="7"/>
        <v>7514520</v>
      </c>
      <c r="G119" s="456">
        <f t="shared" si="7"/>
        <v>4967917</v>
      </c>
      <c r="H119" s="456">
        <f t="shared" si="7"/>
        <v>5966388</v>
      </c>
      <c r="I119" s="456">
        <f t="shared" si="7"/>
        <v>29755638</v>
      </c>
    </row>
    <row r="120" spans="1:9" ht="23.25" customHeight="1">
      <c r="A120" s="455" t="s">
        <v>1077</v>
      </c>
      <c r="B120" s="455"/>
      <c r="C120" s="455"/>
      <c r="D120" s="456">
        <v>23802018</v>
      </c>
      <c r="E120" s="456">
        <v>27208096</v>
      </c>
      <c r="F120" s="456">
        <v>39180680</v>
      </c>
      <c r="G120" s="456">
        <v>28462407</v>
      </c>
      <c r="H120" s="457">
        <v>23232748</v>
      </c>
      <c r="I120" s="456">
        <v>141885949</v>
      </c>
    </row>
    <row r="121" spans="1:9">
      <c r="D121" s="460">
        <f t="shared" ref="D121:I121" si="8">D119+D68+D50+D38+D35+D25+D19+D12</f>
        <v>23902018</v>
      </c>
      <c r="E121" s="460">
        <f t="shared" si="8"/>
        <v>27008096</v>
      </c>
      <c r="F121" s="460">
        <f t="shared" si="8"/>
        <v>38980680</v>
      </c>
      <c r="G121" s="460">
        <f t="shared" si="8"/>
        <v>28262407</v>
      </c>
      <c r="H121" s="460">
        <f t="shared" si="8"/>
        <v>23032748</v>
      </c>
      <c r="I121" s="460">
        <f t="shared" si="8"/>
        <v>141185949</v>
      </c>
    </row>
    <row r="122" spans="1:9">
      <c r="D122" s="460" t="s">
        <v>508</v>
      </c>
      <c r="E122" s="460"/>
      <c r="F122" s="460"/>
      <c r="G122" s="460"/>
      <c r="H122" s="460"/>
      <c r="I122" s="460">
        <f>I120-I121</f>
        <v>700000</v>
      </c>
    </row>
  </sheetData>
  <autoFilter ref="A2:I120"/>
  <printOptions horizontalCentered="1"/>
  <pageMargins left="0.25" right="0.25" top="1" bottom="1" header="0.5" footer="0.5"/>
  <pageSetup scale="89" fitToHeight="10" orientation="landscape" r:id="rId1"/>
  <headerFooter>
    <oddHeader>&amp;C&amp;"Arial,Bold"MAJOR MAINTENANCE
FY 15/16 TO 19/20</oddHeader>
    <oddFooter>&amp;C
&amp;P&amp;R
&amp;8&amp;F&amp;D&amp;T</oddFooter>
  </headerFooter>
  <rowBreaks count="2" manualBreakCount="2">
    <brk id="35" max="16383" man="1"/>
    <brk id="6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109" workbookViewId="0">
      <selection activeCell="I141" sqref="I141"/>
    </sheetView>
  </sheetViews>
  <sheetFormatPr defaultColWidth="12.5546875" defaultRowHeight="15.6"/>
  <cols>
    <col min="1" max="1" width="4" style="451" bestFit="1" customWidth="1"/>
    <col min="2" max="2" width="17.33203125" style="451" customWidth="1"/>
    <col min="3" max="3" width="8.33203125" style="451" bestFit="1" customWidth="1"/>
    <col min="4" max="4" width="34" style="451" bestFit="1" customWidth="1"/>
    <col min="5" max="9" width="11.33203125" style="451" bestFit="1" customWidth="1"/>
    <col min="10" max="10" width="14" style="451" bestFit="1" customWidth="1"/>
    <col min="11" max="16384" width="12.5546875" style="451"/>
  </cols>
  <sheetData>
    <row r="1" spans="1:10" ht="46.8">
      <c r="B1" s="450" t="s">
        <v>118</v>
      </c>
      <c r="C1" s="450" t="s">
        <v>90</v>
      </c>
      <c r="D1" s="450" t="s">
        <v>97</v>
      </c>
      <c r="E1" s="450" t="s">
        <v>720</v>
      </c>
      <c r="F1" s="450" t="s">
        <v>721</v>
      </c>
      <c r="G1" s="450" t="s">
        <v>722</v>
      </c>
      <c r="H1" s="450" t="s">
        <v>723</v>
      </c>
      <c r="I1" s="450" t="s">
        <v>724</v>
      </c>
      <c r="J1" s="450" t="s">
        <v>1078</v>
      </c>
    </row>
    <row r="2" spans="1:10" ht="12.75" customHeight="1">
      <c r="A2" s="451">
        <v>1</v>
      </c>
      <c r="B2" s="452" t="s">
        <v>6</v>
      </c>
      <c r="C2" s="452" t="s">
        <v>31</v>
      </c>
      <c r="D2" s="452" t="s">
        <v>117</v>
      </c>
      <c r="E2" s="453">
        <v>220000</v>
      </c>
      <c r="F2" s="453">
        <v>150000</v>
      </c>
      <c r="G2" s="453">
        <v>150000</v>
      </c>
      <c r="H2" s="453">
        <v>150000</v>
      </c>
      <c r="I2" s="454">
        <v>150000</v>
      </c>
      <c r="J2" s="453">
        <v>820000</v>
      </c>
    </row>
    <row r="3" spans="1:10" ht="12.75" customHeight="1">
      <c r="A3" s="451">
        <v>2</v>
      </c>
      <c r="B3" s="471" t="s">
        <v>94</v>
      </c>
      <c r="C3" s="471" t="s">
        <v>31</v>
      </c>
      <c r="D3" s="471" t="s">
        <v>47</v>
      </c>
      <c r="E3" s="472">
        <v>100000</v>
      </c>
      <c r="F3" s="472">
        <v>50000</v>
      </c>
      <c r="G3" s="472">
        <v>50000</v>
      </c>
      <c r="H3" s="472">
        <v>50000</v>
      </c>
      <c r="I3" s="473">
        <v>50000</v>
      </c>
      <c r="J3" s="472">
        <v>300000</v>
      </c>
    </row>
    <row r="4" spans="1:10" ht="12.75" customHeight="1">
      <c r="A4" s="451">
        <v>3</v>
      </c>
      <c r="B4" s="452" t="s">
        <v>232</v>
      </c>
      <c r="C4" s="452" t="s">
        <v>31</v>
      </c>
      <c r="D4" s="452" t="s">
        <v>231</v>
      </c>
      <c r="E4" s="453">
        <v>10000</v>
      </c>
      <c r="F4" s="453">
        <v>10000</v>
      </c>
      <c r="G4" s="453">
        <v>10000</v>
      </c>
      <c r="H4" s="453">
        <v>10000</v>
      </c>
      <c r="I4" s="454">
        <v>10000</v>
      </c>
      <c r="J4" s="453">
        <v>50000</v>
      </c>
    </row>
    <row r="5" spans="1:10" ht="12.75" customHeight="1">
      <c r="A5" s="451">
        <v>4</v>
      </c>
      <c r="B5" s="471" t="s">
        <v>238</v>
      </c>
      <c r="C5" s="471" t="s">
        <v>31</v>
      </c>
      <c r="D5" s="471" t="s">
        <v>185</v>
      </c>
      <c r="E5" s="473">
        <v>0</v>
      </c>
      <c r="F5" s="472">
        <v>300000</v>
      </c>
      <c r="G5" s="472">
        <v>50000</v>
      </c>
      <c r="H5" s="473">
        <v>0</v>
      </c>
      <c r="I5" s="473">
        <v>0</v>
      </c>
      <c r="J5" s="472">
        <v>350000</v>
      </c>
    </row>
    <row r="6" spans="1:10" ht="12.75" customHeight="1">
      <c r="A6" s="451">
        <v>5</v>
      </c>
      <c r="B6" s="452" t="s">
        <v>254</v>
      </c>
      <c r="C6" s="452" t="s">
        <v>31</v>
      </c>
      <c r="D6" s="452" t="s">
        <v>253</v>
      </c>
      <c r="E6" s="454">
        <v>0</v>
      </c>
      <c r="F6" s="454">
        <v>0</v>
      </c>
      <c r="G6" s="453">
        <v>12000000</v>
      </c>
      <c r="H6" s="454">
        <v>0</v>
      </c>
      <c r="I6" s="454">
        <v>0</v>
      </c>
      <c r="J6" s="453">
        <v>12000000</v>
      </c>
    </row>
    <row r="7" spans="1:10" s="465" customFormat="1" ht="12.75" customHeight="1">
      <c r="A7" s="451">
        <v>6</v>
      </c>
      <c r="B7" s="471" t="s">
        <v>281</v>
      </c>
      <c r="C7" s="471" t="s">
        <v>31</v>
      </c>
      <c r="D7" s="471" t="s">
        <v>280</v>
      </c>
      <c r="E7" s="472">
        <v>40000</v>
      </c>
      <c r="F7" s="472">
        <v>40000</v>
      </c>
      <c r="G7" s="472">
        <v>40000</v>
      </c>
      <c r="H7" s="472">
        <v>40000</v>
      </c>
      <c r="I7" s="473">
        <v>0</v>
      </c>
      <c r="J7" s="472">
        <v>160000</v>
      </c>
    </row>
    <row r="8" spans="1:10" s="465" customFormat="1" ht="12.75" customHeight="1">
      <c r="A8" s="451">
        <v>7</v>
      </c>
      <c r="B8" s="462" t="s">
        <v>102</v>
      </c>
      <c r="C8" s="462" t="s">
        <v>31</v>
      </c>
      <c r="D8" s="462" t="s">
        <v>138</v>
      </c>
      <c r="E8" s="463">
        <v>1000000</v>
      </c>
      <c r="F8" s="463">
        <v>2750000</v>
      </c>
      <c r="G8" s="463">
        <v>1800000</v>
      </c>
      <c r="H8" s="463">
        <v>2400000</v>
      </c>
      <c r="I8" s="464">
        <v>500000</v>
      </c>
      <c r="J8" s="463">
        <v>8450000</v>
      </c>
    </row>
    <row r="9" spans="1:10" ht="12.75" customHeight="1">
      <c r="A9" s="451">
        <v>8</v>
      </c>
      <c r="B9" s="471" t="s">
        <v>84</v>
      </c>
      <c r="C9" s="471" t="s">
        <v>31</v>
      </c>
      <c r="D9" s="471" t="s">
        <v>4</v>
      </c>
      <c r="E9" s="472">
        <v>300000</v>
      </c>
      <c r="F9" s="473">
        <v>0</v>
      </c>
      <c r="G9" s="473">
        <v>0</v>
      </c>
      <c r="H9" s="473">
        <v>0</v>
      </c>
      <c r="I9" s="473">
        <v>0</v>
      </c>
      <c r="J9" s="472">
        <v>300000</v>
      </c>
    </row>
    <row r="10" spans="1:10" ht="12.75" customHeight="1">
      <c r="A10" s="451">
        <v>9</v>
      </c>
      <c r="B10" s="471">
        <v>40362614800</v>
      </c>
      <c r="C10" s="471">
        <v>503490</v>
      </c>
      <c r="D10" s="471" t="s">
        <v>1090</v>
      </c>
      <c r="E10" s="472">
        <v>550000</v>
      </c>
      <c r="F10" s="473"/>
      <c r="G10" s="473"/>
      <c r="H10" s="473"/>
      <c r="I10" s="473"/>
      <c r="J10" s="472"/>
    </row>
    <row r="11" spans="1:10" ht="12.75" customHeight="1">
      <c r="A11" s="451">
        <v>10</v>
      </c>
      <c r="B11" s="452" t="s">
        <v>233</v>
      </c>
      <c r="C11" s="452" t="s">
        <v>31</v>
      </c>
      <c r="D11" s="452" t="s">
        <v>231</v>
      </c>
      <c r="E11" s="476">
        <v>50000</v>
      </c>
      <c r="F11" s="476">
        <v>50000</v>
      </c>
      <c r="G11" s="476">
        <v>50000</v>
      </c>
      <c r="H11" s="476">
        <v>50000</v>
      </c>
      <c r="I11" s="477">
        <v>50000</v>
      </c>
      <c r="J11" s="476">
        <v>250000</v>
      </c>
    </row>
    <row r="12" spans="1:10" s="458" customFormat="1" ht="20.25" customHeight="1">
      <c r="A12" s="451">
        <v>11</v>
      </c>
      <c r="B12" s="455" t="s">
        <v>1069</v>
      </c>
      <c r="C12" s="455"/>
      <c r="D12" s="455"/>
      <c r="E12" s="456">
        <f>SUM(E2:E11)</f>
        <v>2270000</v>
      </c>
      <c r="F12" s="456">
        <f t="shared" ref="F12:J12" si="0">SUM(F2:F11)</f>
        <v>3350000</v>
      </c>
      <c r="G12" s="456">
        <f t="shared" si="0"/>
        <v>14150000</v>
      </c>
      <c r="H12" s="456">
        <f t="shared" si="0"/>
        <v>2700000</v>
      </c>
      <c r="I12" s="457">
        <f t="shared" si="0"/>
        <v>760000</v>
      </c>
      <c r="J12" s="456">
        <f t="shared" si="0"/>
        <v>22680000</v>
      </c>
    </row>
    <row r="13" spans="1:10" ht="12.75" customHeight="1">
      <c r="A13" s="451">
        <v>12</v>
      </c>
      <c r="B13" s="452" t="s">
        <v>46</v>
      </c>
      <c r="C13" s="452" t="s">
        <v>31</v>
      </c>
      <c r="D13" s="452" t="s">
        <v>22</v>
      </c>
      <c r="E13" s="453">
        <v>58334</v>
      </c>
      <c r="F13" s="453">
        <v>58334</v>
      </c>
      <c r="G13" s="453">
        <v>58334</v>
      </c>
      <c r="H13" s="453">
        <v>58334</v>
      </c>
      <c r="I13" s="454">
        <v>58334</v>
      </c>
      <c r="J13" s="453">
        <v>291670</v>
      </c>
    </row>
    <row r="14" spans="1:10" ht="12.75" customHeight="1">
      <c r="A14" s="451">
        <v>13</v>
      </c>
      <c r="B14" s="471" t="s">
        <v>119</v>
      </c>
      <c r="C14" s="471" t="s">
        <v>31</v>
      </c>
      <c r="D14" s="471" t="s">
        <v>22</v>
      </c>
      <c r="E14" s="472">
        <v>58333</v>
      </c>
      <c r="F14" s="472">
        <v>58333</v>
      </c>
      <c r="G14" s="472">
        <v>58333</v>
      </c>
      <c r="H14" s="472">
        <v>58333</v>
      </c>
      <c r="I14" s="473">
        <v>58333</v>
      </c>
      <c r="J14" s="472">
        <v>291665</v>
      </c>
    </row>
    <row r="15" spans="1:10" ht="12.75" customHeight="1">
      <c r="A15" s="451">
        <v>14</v>
      </c>
      <c r="B15" s="452" t="s">
        <v>89</v>
      </c>
      <c r="C15" s="452" t="s">
        <v>31</v>
      </c>
      <c r="D15" s="452" t="s">
        <v>22</v>
      </c>
      <c r="E15" s="453">
        <v>58333</v>
      </c>
      <c r="F15" s="453">
        <v>58333</v>
      </c>
      <c r="G15" s="453">
        <v>58333</v>
      </c>
      <c r="H15" s="453">
        <v>58333</v>
      </c>
      <c r="I15" s="454">
        <v>58333</v>
      </c>
      <c r="J15" s="453">
        <v>291665</v>
      </c>
    </row>
    <row r="16" spans="1:10" ht="12.75" customHeight="1">
      <c r="A16" s="451">
        <v>15</v>
      </c>
      <c r="B16" s="471" t="s">
        <v>18</v>
      </c>
      <c r="C16" s="471" t="s">
        <v>31</v>
      </c>
      <c r="D16" s="471" t="s">
        <v>21</v>
      </c>
      <c r="E16" s="472">
        <v>25000</v>
      </c>
      <c r="F16" s="472">
        <v>25000</v>
      </c>
      <c r="G16" s="472">
        <v>25000</v>
      </c>
      <c r="H16" s="472">
        <v>25000</v>
      </c>
      <c r="I16" s="473">
        <v>25000</v>
      </c>
      <c r="J16" s="472">
        <v>125000</v>
      </c>
    </row>
    <row r="17" spans="1:10" ht="12.75" customHeight="1">
      <c r="A17" s="451">
        <v>16</v>
      </c>
      <c r="B17" s="452" t="s">
        <v>19</v>
      </c>
      <c r="C17" s="452" t="s">
        <v>31</v>
      </c>
      <c r="D17" s="452" t="s">
        <v>5</v>
      </c>
      <c r="E17" s="453">
        <v>35000</v>
      </c>
      <c r="F17" s="453">
        <v>35000</v>
      </c>
      <c r="G17" s="453">
        <v>35000</v>
      </c>
      <c r="H17" s="453">
        <v>35000</v>
      </c>
      <c r="I17" s="454">
        <v>35000</v>
      </c>
      <c r="J17" s="453">
        <v>175000</v>
      </c>
    </row>
    <row r="18" spans="1:10" ht="12.75" customHeight="1">
      <c r="A18" s="451">
        <v>17</v>
      </c>
      <c r="B18" s="471" t="s">
        <v>35</v>
      </c>
      <c r="C18" s="471" t="s">
        <v>31</v>
      </c>
      <c r="D18" s="471" t="s">
        <v>38</v>
      </c>
      <c r="E18" s="480">
        <v>190000</v>
      </c>
      <c r="F18" s="480">
        <v>190000</v>
      </c>
      <c r="G18" s="480">
        <v>190000</v>
      </c>
      <c r="H18" s="480">
        <v>190000</v>
      </c>
      <c r="I18" s="479">
        <v>190000</v>
      </c>
      <c r="J18" s="480">
        <v>950000</v>
      </c>
    </row>
    <row r="19" spans="1:10" s="459" customFormat="1" ht="20.25" customHeight="1">
      <c r="A19" s="451">
        <v>18</v>
      </c>
      <c r="B19" s="455" t="s">
        <v>1076</v>
      </c>
      <c r="C19" s="455"/>
      <c r="D19" s="455"/>
      <c r="E19" s="456">
        <f>SUM(E13:E18)</f>
        <v>425000</v>
      </c>
      <c r="F19" s="456">
        <f t="shared" ref="F19:J19" si="1">SUM(F13:F18)</f>
        <v>425000</v>
      </c>
      <c r="G19" s="456">
        <f t="shared" si="1"/>
        <v>425000</v>
      </c>
      <c r="H19" s="456">
        <f t="shared" si="1"/>
        <v>425000</v>
      </c>
      <c r="I19" s="457">
        <f t="shared" si="1"/>
        <v>425000</v>
      </c>
      <c r="J19" s="456">
        <f t="shared" si="1"/>
        <v>2125000</v>
      </c>
    </row>
    <row r="20" spans="1:10" ht="12.75" customHeight="1">
      <c r="A20" s="451">
        <v>19</v>
      </c>
      <c r="B20" s="452" t="s">
        <v>3</v>
      </c>
      <c r="C20" s="452" t="s">
        <v>31</v>
      </c>
      <c r="D20" s="452" t="s">
        <v>55</v>
      </c>
      <c r="E20" s="453">
        <v>500000</v>
      </c>
      <c r="F20" s="453">
        <v>500000</v>
      </c>
      <c r="G20" s="453">
        <v>500000</v>
      </c>
      <c r="H20" s="453">
        <v>500000</v>
      </c>
      <c r="I20" s="454">
        <v>500000</v>
      </c>
      <c r="J20" s="453">
        <v>2500000</v>
      </c>
    </row>
    <row r="21" spans="1:10" ht="12.75" customHeight="1">
      <c r="A21" s="451">
        <v>20</v>
      </c>
      <c r="B21" s="471" t="s">
        <v>106</v>
      </c>
      <c r="C21" s="471" t="s">
        <v>31</v>
      </c>
      <c r="D21" s="471" t="s">
        <v>61</v>
      </c>
      <c r="E21" s="472">
        <v>807500</v>
      </c>
      <c r="F21" s="472">
        <v>1103900</v>
      </c>
      <c r="G21" s="472">
        <v>1122000</v>
      </c>
      <c r="H21" s="472">
        <v>610000</v>
      </c>
      <c r="I21" s="473">
        <v>1165000</v>
      </c>
      <c r="J21" s="472">
        <v>4808400</v>
      </c>
    </row>
    <row r="22" spans="1:10" ht="12.75" customHeight="1">
      <c r="A22" s="451">
        <v>21</v>
      </c>
      <c r="B22" s="452" t="s">
        <v>41</v>
      </c>
      <c r="C22" s="452" t="s">
        <v>31</v>
      </c>
      <c r="D22" s="452" t="s">
        <v>13</v>
      </c>
      <c r="E22" s="453">
        <v>350000</v>
      </c>
      <c r="F22" s="453">
        <v>350000</v>
      </c>
      <c r="G22" s="453">
        <v>350000</v>
      </c>
      <c r="H22" s="453">
        <v>350000</v>
      </c>
      <c r="I22" s="454">
        <v>350000</v>
      </c>
      <c r="J22" s="453">
        <v>1750000</v>
      </c>
    </row>
    <row r="23" spans="1:10" ht="12.75" customHeight="1">
      <c r="A23" s="451">
        <v>22</v>
      </c>
      <c r="B23" s="471" t="s">
        <v>62</v>
      </c>
      <c r="C23" s="471" t="s">
        <v>31</v>
      </c>
      <c r="D23" s="471" t="s">
        <v>107</v>
      </c>
      <c r="E23" s="472">
        <v>352400</v>
      </c>
      <c r="F23" s="472">
        <v>564100</v>
      </c>
      <c r="G23" s="472">
        <v>471700</v>
      </c>
      <c r="H23" s="472">
        <v>493600</v>
      </c>
      <c r="I23" s="473">
        <v>300000</v>
      </c>
      <c r="J23" s="472">
        <v>2181800</v>
      </c>
    </row>
    <row r="24" spans="1:10" ht="12.75" customHeight="1">
      <c r="A24" s="451">
        <v>23</v>
      </c>
      <c r="B24" s="452" t="s">
        <v>124</v>
      </c>
      <c r="C24" s="452" t="s">
        <v>31</v>
      </c>
      <c r="D24" s="452" t="s">
        <v>8</v>
      </c>
      <c r="E24" s="476">
        <v>200000</v>
      </c>
      <c r="F24" s="476">
        <v>200000</v>
      </c>
      <c r="G24" s="476">
        <v>550000</v>
      </c>
      <c r="H24" s="476">
        <v>200000</v>
      </c>
      <c r="I24" s="477">
        <v>200000</v>
      </c>
      <c r="J24" s="476">
        <v>1350000</v>
      </c>
    </row>
    <row r="25" spans="1:10" s="459" customFormat="1" ht="20.25" customHeight="1">
      <c r="A25" s="451">
        <v>24</v>
      </c>
      <c r="B25" s="455" t="s">
        <v>1075</v>
      </c>
      <c r="C25" s="455"/>
      <c r="D25" s="455"/>
      <c r="E25" s="456">
        <f>SUM(E20:E24)</f>
        <v>2209900</v>
      </c>
      <c r="F25" s="456">
        <f t="shared" ref="F25:J25" si="2">SUM(F20:F24)</f>
        <v>2718000</v>
      </c>
      <c r="G25" s="456">
        <f t="shared" si="2"/>
        <v>2993700</v>
      </c>
      <c r="H25" s="456">
        <f t="shared" si="2"/>
        <v>2153600</v>
      </c>
      <c r="I25" s="456">
        <f t="shared" si="2"/>
        <v>2515000</v>
      </c>
      <c r="J25" s="456">
        <f t="shared" si="2"/>
        <v>12590200</v>
      </c>
    </row>
    <row r="26" spans="1:10" ht="12.75" customHeight="1">
      <c r="A26" s="451">
        <v>25</v>
      </c>
      <c r="B26" s="452" t="s">
        <v>39</v>
      </c>
      <c r="C26" s="452" t="s">
        <v>31</v>
      </c>
      <c r="D26" s="452" t="s">
        <v>88</v>
      </c>
      <c r="E26" s="453">
        <v>250000</v>
      </c>
      <c r="F26" s="453">
        <v>250000</v>
      </c>
      <c r="G26" s="453">
        <v>250000</v>
      </c>
      <c r="H26" s="453">
        <v>250000</v>
      </c>
      <c r="I26" s="454">
        <v>250000</v>
      </c>
      <c r="J26" s="453">
        <v>1250000</v>
      </c>
    </row>
    <row r="27" spans="1:10" ht="12.75" customHeight="1">
      <c r="A27" s="451">
        <v>26</v>
      </c>
      <c r="B27" s="471" t="s">
        <v>20</v>
      </c>
      <c r="C27" s="471" t="s">
        <v>31</v>
      </c>
      <c r="D27" s="471" t="s">
        <v>717</v>
      </c>
      <c r="E27" s="472">
        <v>400000</v>
      </c>
      <c r="F27" s="472">
        <v>400000</v>
      </c>
      <c r="G27" s="472">
        <v>400000</v>
      </c>
      <c r="H27" s="472">
        <v>400000</v>
      </c>
      <c r="I27" s="473">
        <v>400000</v>
      </c>
      <c r="J27" s="472">
        <v>2000000</v>
      </c>
    </row>
    <row r="28" spans="1:10" ht="12.75" customHeight="1">
      <c r="A28" s="451">
        <v>27</v>
      </c>
      <c r="B28" s="452" t="s">
        <v>99</v>
      </c>
      <c r="C28" s="452" t="s">
        <v>31</v>
      </c>
      <c r="D28" s="452" t="s">
        <v>718</v>
      </c>
      <c r="E28" s="453">
        <v>250000</v>
      </c>
      <c r="F28" s="453">
        <v>250000</v>
      </c>
      <c r="G28" s="453">
        <v>250000</v>
      </c>
      <c r="H28" s="453">
        <v>250000</v>
      </c>
      <c r="I28" s="454">
        <v>250000</v>
      </c>
      <c r="J28" s="453">
        <v>1250000</v>
      </c>
    </row>
    <row r="29" spans="1:10" ht="12.75" customHeight="1">
      <c r="A29" s="451">
        <v>28</v>
      </c>
      <c r="B29" s="471" t="s">
        <v>15</v>
      </c>
      <c r="C29" s="471" t="s">
        <v>31</v>
      </c>
      <c r="D29" s="471" t="s">
        <v>716</v>
      </c>
      <c r="E29" s="472">
        <v>280000</v>
      </c>
      <c r="F29" s="472">
        <v>280000</v>
      </c>
      <c r="G29" s="472">
        <v>280000</v>
      </c>
      <c r="H29" s="472">
        <v>280000</v>
      </c>
      <c r="I29" s="473">
        <v>280000</v>
      </c>
      <c r="J29" s="472">
        <v>1400000</v>
      </c>
    </row>
    <row r="30" spans="1:10" ht="12.75" customHeight="1">
      <c r="A30" s="451">
        <v>29</v>
      </c>
      <c r="B30" s="452" t="s">
        <v>9</v>
      </c>
      <c r="C30" s="452" t="s">
        <v>31</v>
      </c>
      <c r="D30" s="452" t="s">
        <v>134</v>
      </c>
      <c r="E30" s="453">
        <v>50000</v>
      </c>
      <c r="F30" s="453">
        <v>150000</v>
      </c>
      <c r="G30" s="453">
        <v>150000</v>
      </c>
      <c r="H30" s="453">
        <v>5000000</v>
      </c>
      <c r="I30" s="454">
        <v>50000</v>
      </c>
      <c r="J30" s="453">
        <v>5400000</v>
      </c>
    </row>
    <row r="31" spans="1:10" ht="12.75" customHeight="1">
      <c r="A31" s="451">
        <v>30</v>
      </c>
      <c r="B31" s="471" t="s">
        <v>101</v>
      </c>
      <c r="C31" s="471" t="s">
        <v>31</v>
      </c>
      <c r="D31" s="471" t="s">
        <v>24</v>
      </c>
      <c r="E31" s="472">
        <v>125000</v>
      </c>
      <c r="F31" s="472">
        <v>100000</v>
      </c>
      <c r="G31" s="472">
        <v>100000</v>
      </c>
      <c r="H31" s="472">
        <v>65000</v>
      </c>
      <c r="I31" s="473">
        <v>65000</v>
      </c>
      <c r="J31" s="472">
        <v>455000</v>
      </c>
    </row>
    <row r="32" spans="1:10" ht="12.75" customHeight="1">
      <c r="A32" s="451">
        <v>31</v>
      </c>
      <c r="B32" s="452" t="s">
        <v>91</v>
      </c>
      <c r="C32" s="452" t="s">
        <v>31</v>
      </c>
      <c r="D32" s="452" t="s">
        <v>87</v>
      </c>
      <c r="E32" s="453">
        <v>15000</v>
      </c>
      <c r="F32" s="453">
        <v>16000</v>
      </c>
      <c r="G32" s="453">
        <v>16000</v>
      </c>
      <c r="H32" s="453">
        <v>16000</v>
      </c>
      <c r="I32" s="454">
        <v>16000</v>
      </c>
      <c r="J32" s="453">
        <v>79000</v>
      </c>
    </row>
    <row r="33" spans="1:10" ht="12.75" customHeight="1">
      <c r="A33" s="451">
        <v>32</v>
      </c>
      <c r="B33" s="471" t="s">
        <v>93</v>
      </c>
      <c r="C33" s="471" t="s">
        <v>31</v>
      </c>
      <c r="D33" s="471" t="s">
        <v>49</v>
      </c>
      <c r="E33" s="472">
        <v>12000</v>
      </c>
      <c r="F33" s="472">
        <v>12000</v>
      </c>
      <c r="G33" s="472">
        <v>12000</v>
      </c>
      <c r="H33" s="472">
        <v>12000</v>
      </c>
      <c r="I33" s="473">
        <v>8000</v>
      </c>
      <c r="J33" s="472">
        <v>56000</v>
      </c>
    </row>
    <row r="34" spans="1:10" ht="12.75" customHeight="1">
      <c r="A34" s="451">
        <v>33</v>
      </c>
      <c r="B34" s="452" t="s">
        <v>72</v>
      </c>
      <c r="C34" s="452" t="s">
        <v>31</v>
      </c>
      <c r="D34" s="452" t="s">
        <v>32</v>
      </c>
      <c r="E34" s="476">
        <v>167500</v>
      </c>
      <c r="F34" s="476">
        <v>1150000</v>
      </c>
      <c r="G34" s="476">
        <v>50000</v>
      </c>
      <c r="H34" s="476">
        <v>50000</v>
      </c>
      <c r="I34" s="477">
        <v>50000</v>
      </c>
      <c r="J34" s="476">
        <v>1467500</v>
      </c>
    </row>
    <row r="35" spans="1:10" s="459" customFormat="1" ht="20.25" customHeight="1">
      <c r="A35" s="451">
        <v>34</v>
      </c>
      <c r="B35" s="455" t="s">
        <v>1070</v>
      </c>
      <c r="C35" s="455"/>
      <c r="D35" s="455"/>
      <c r="E35" s="456">
        <f t="shared" ref="E35:J35" si="3">SUM(E26:E34)</f>
        <v>1549500</v>
      </c>
      <c r="F35" s="456">
        <f t="shared" si="3"/>
        <v>2608000</v>
      </c>
      <c r="G35" s="456">
        <f t="shared" si="3"/>
        <v>1508000</v>
      </c>
      <c r="H35" s="456">
        <f t="shared" si="3"/>
        <v>6323000</v>
      </c>
      <c r="I35" s="456">
        <f t="shared" si="3"/>
        <v>1369000</v>
      </c>
      <c r="J35" s="456">
        <f t="shared" si="3"/>
        <v>13357500</v>
      </c>
    </row>
    <row r="36" spans="1:10" ht="12.75" customHeight="1">
      <c r="A36" s="451">
        <v>35</v>
      </c>
      <c r="B36" s="452" t="s">
        <v>27</v>
      </c>
      <c r="C36" s="452" t="s">
        <v>31</v>
      </c>
      <c r="D36" s="452" t="s">
        <v>85</v>
      </c>
      <c r="E36" s="453">
        <v>200000</v>
      </c>
      <c r="F36" s="453">
        <v>300000</v>
      </c>
      <c r="G36" s="453">
        <v>250000</v>
      </c>
      <c r="H36" s="453">
        <v>250000</v>
      </c>
      <c r="I36" s="454">
        <v>0</v>
      </c>
      <c r="J36" s="453">
        <v>1000000</v>
      </c>
    </row>
    <row r="37" spans="1:10" ht="12.75" customHeight="1">
      <c r="A37" s="451">
        <v>36</v>
      </c>
      <c r="B37" s="471" t="s">
        <v>109</v>
      </c>
      <c r="C37" s="471" t="s">
        <v>31</v>
      </c>
      <c r="D37" s="471" t="s">
        <v>85</v>
      </c>
      <c r="E37" s="480">
        <v>1150000</v>
      </c>
      <c r="F37" s="480">
        <v>250000</v>
      </c>
      <c r="G37" s="480">
        <v>250000</v>
      </c>
      <c r="H37" s="480">
        <v>250000</v>
      </c>
      <c r="I37" s="479">
        <v>250000</v>
      </c>
      <c r="J37" s="480">
        <v>2150000</v>
      </c>
    </row>
    <row r="38" spans="1:10" s="459" customFormat="1" ht="20.25" customHeight="1">
      <c r="A38" s="451">
        <v>37</v>
      </c>
      <c r="B38" s="455" t="s">
        <v>1071</v>
      </c>
      <c r="C38" s="455"/>
      <c r="D38" s="455"/>
      <c r="E38" s="456">
        <f>SUM(E36:E37)</f>
        <v>1350000</v>
      </c>
      <c r="F38" s="456">
        <f t="shared" ref="F38:J38" si="4">SUM(F36:F37)</f>
        <v>550000</v>
      </c>
      <c r="G38" s="456">
        <f t="shared" si="4"/>
        <v>500000</v>
      </c>
      <c r="H38" s="456">
        <f t="shared" si="4"/>
        <v>500000</v>
      </c>
      <c r="I38" s="456">
        <f t="shared" si="4"/>
        <v>250000</v>
      </c>
      <c r="J38" s="456">
        <f t="shared" si="4"/>
        <v>3150000</v>
      </c>
    </row>
    <row r="39" spans="1:10" ht="12.75" customHeight="1">
      <c r="A39" s="451">
        <v>38</v>
      </c>
      <c r="B39" s="452" t="s">
        <v>122</v>
      </c>
      <c r="C39" s="452" t="s">
        <v>31</v>
      </c>
      <c r="D39" s="452" t="s">
        <v>111</v>
      </c>
      <c r="E39" s="453">
        <v>150000</v>
      </c>
      <c r="F39" s="453">
        <v>50000</v>
      </c>
      <c r="G39" s="453">
        <v>150000</v>
      </c>
      <c r="H39" s="453">
        <v>50000</v>
      </c>
      <c r="I39" s="454">
        <v>150000</v>
      </c>
      <c r="J39" s="453">
        <v>550000</v>
      </c>
    </row>
    <row r="40" spans="1:10" ht="12.75" customHeight="1">
      <c r="A40" s="451">
        <v>39</v>
      </c>
      <c r="B40" s="471" t="s">
        <v>28</v>
      </c>
      <c r="C40" s="471" t="s">
        <v>31</v>
      </c>
      <c r="D40" s="471" t="s">
        <v>43</v>
      </c>
      <c r="E40" s="472">
        <v>40000</v>
      </c>
      <c r="F40" s="472">
        <v>40000</v>
      </c>
      <c r="G40" s="472">
        <v>40000</v>
      </c>
      <c r="H40" s="472">
        <v>40000</v>
      </c>
      <c r="I40" s="473">
        <v>40000</v>
      </c>
      <c r="J40" s="472">
        <v>200000</v>
      </c>
    </row>
    <row r="41" spans="1:10" ht="12.75" customHeight="1">
      <c r="A41" s="451">
        <v>40</v>
      </c>
      <c r="B41" s="452" t="s">
        <v>36</v>
      </c>
      <c r="C41" s="452" t="s">
        <v>31</v>
      </c>
      <c r="D41" s="452" t="s">
        <v>127</v>
      </c>
      <c r="E41" s="453">
        <v>70000</v>
      </c>
      <c r="F41" s="453">
        <v>70000</v>
      </c>
      <c r="G41" s="453">
        <v>70000</v>
      </c>
      <c r="H41" s="453">
        <v>70000</v>
      </c>
      <c r="I41" s="454">
        <v>70000</v>
      </c>
      <c r="J41" s="453">
        <v>350000</v>
      </c>
    </row>
    <row r="42" spans="1:10" ht="12.75" customHeight="1">
      <c r="A42" s="451">
        <v>41</v>
      </c>
      <c r="B42" s="471" t="s">
        <v>1</v>
      </c>
      <c r="C42" s="471" t="s">
        <v>31</v>
      </c>
      <c r="D42" s="471" t="s">
        <v>65</v>
      </c>
      <c r="E42" s="472">
        <v>200000</v>
      </c>
      <c r="F42" s="472">
        <v>150000</v>
      </c>
      <c r="G42" s="472">
        <v>200000</v>
      </c>
      <c r="H42" s="472">
        <v>150000</v>
      </c>
      <c r="I42" s="473">
        <v>200000</v>
      </c>
      <c r="J42" s="472">
        <v>900000</v>
      </c>
    </row>
    <row r="43" spans="1:10" ht="12.75" customHeight="1">
      <c r="A43" s="451">
        <v>42</v>
      </c>
      <c r="B43" s="452" t="s">
        <v>0</v>
      </c>
      <c r="C43" s="452" t="s">
        <v>31</v>
      </c>
      <c r="D43" s="452" t="s">
        <v>108</v>
      </c>
      <c r="E43" s="453">
        <v>700000</v>
      </c>
      <c r="F43" s="453">
        <v>700000</v>
      </c>
      <c r="G43" s="453">
        <v>800000</v>
      </c>
      <c r="H43" s="453">
        <v>800000</v>
      </c>
      <c r="I43" s="454">
        <v>800000</v>
      </c>
      <c r="J43" s="453">
        <v>3800000</v>
      </c>
    </row>
    <row r="44" spans="1:10" ht="12.75" customHeight="1">
      <c r="A44" s="451">
        <v>43</v>
      </c>
      <c r="B44" s="471" t="s">
        <v>212</v>
      </c>
      <c r="C44" s="471" t="s">
        <v>31</v>
      </c>
      <c r="D44" s="471" t="s">
        <v>142</v>
      </c>
      <c r="E44" s="473">
        <v>0</v>
      </c>
      <c r="F44" s="473">
        <v>0</v>
      </c>
      <c r="G44" s="472">
        <v>250000</v>
      </c>
      <c r="H44" s="473">
        <v>0</v>
      </c>
      <c r="I44" s="473">
        <v>0</v>
      </c>
      <c r="J44" s="472">
        <v>250000</v>
      </c>
    </row>
    <row r="45" spans="1:10" ht="12.75" customHeight="1">
      <c r="A45" s="451">
        <v>44</v>
      </c>
      <c r="B45" s="452" t="s">
        <v>95</v>
      </c>
      <c r="C45" s="452" t="s">
        <v>31</v>
      </c>
      <c r="D45" s="452" t="s">
        <v>137</v>
      </c>
      <c r="E45" s="453">
        <v>971650</v>
      </c>
      <c r="F45" s="453">
        <v>980950</v>
      </c>
      <c r="G45" s="454">
        <v>0</v>
      </c>
      <c r="H45" s="454">
        <v>0</v>
      </c>
      <c r="I45" s="454">
        <v>0</v>
      </c>
      <c r="J45" s="453">
        <v>1952600</v>
      </c>
    </row>
    <row r="46" spans="1:10" ht="12.75" customHeight="1">
      <c r="A46" s="451">
        <v>45</v>
      </c>
      <c r="B46" s="471" t="s">
        <v>105</v>
      </c>
      <c r="C46" s="471" t="s">
        <v>31</v>
      </c>
      <c r="D46" s="471" t="s">
        <v>53</v>
      </c>
      <c r="E46" s="472">
        <v>75000</v>
      </c>
      <c r="F46" s="472">
        <v>125000</v>
      </c>
      <c r="G46" s="472">
        <v>125000</v>
      </c>
      <c r="H46" s="472">
        <v>125000</v>
      </c>
      <c r="I46" s="473">
        <v>125000</v>
      </c>
      <c r="J46" s="472">
        <v>575000</v>
      </c>
    </row>
    <row r="47" spans="1:10" ht="12.75" customHeight="1">
      <c r="A47" s="451">
        <v>46</v>
      </c>
      <c r="B47" s="452" t="s">
        <v>52</v>
      </c>
      <c r="C47" s="452" t="s">
        <v>31</v>
      </c>
      <c r="D47" s="452" t="s">
        <v>71</v>
      </c>
      <c r="E47" s="453">
        <v>120000</v>
      </c>
      <c r="F47" s="453">
        <v>120000</v>
      </c>
      <c r="G47" s="453">
        <v>120000</v>
      </c>
      <c r="H47" s="453">
        <v>120000</v>
      </c>
      <c r="I47" s="454">
        <v>120000</v>
      </c>
      <c r="J47" s="453">
        <v>600000</v>
      </c>
    </row>
    <row r="48" spans="1:10" ht="12.75" customHeight="1">
      <c r="A48" s="451">
        <v>47</v>
      </c>
      <c r="B48" s="471" t="s">
        <v>57</v>
      </c>
      <c r="C48" s="471" t="s">
        <v>31</v>
      </c>
      <c r="D48" s="471" t="s">
        <v>65</v>
      </c>
      <c r="E48" s="472">
        <v>550000</v>
      </c>
      <c r="F48" s="472">
        <v>400000</v>
      </c>
      <c r="G48" s="472">
        <v>400000</v>
      </c>
      <c r="H48" s="472">
        <v>1060000</v>
      </c>
      <c r="I48" s="473">
        <v>1070000</v>
      </c>
      <c r="J48" s="472">
        <v>3480000</v>
      </c>
    </row>
    <row r="49" spans="1:10" ht="12.75" customHeight="1">
      <c r="A49" s="451">
        <v>48</v>
      </c>
      <c r="B49" s="452" t="s">
        <v>63</v>
      </c>
      <c r="C49" s="452" t="s">
        <v>31</v>
      </c>
      <c r="D49" s="452" t="s">
        <v>65</v>
      </c>
      <c r="E49" s="476">
        <v>150000</v>
      </c>
      <c r="F49" s="476">
        <v>150000</v>
      </c>
      <c r="G49" s="476">
        <v>150000</v>
      </c>
      <c r="H49" s="476">
        <v>150000</v>
      </c>
      <c r="I49" s="477">
        <v>0</v>
      </c>
      <c r="J49" s="476">
        <v>600000</v>
      </c>
    </row>
    <row r="50" spans="1:10" s="459" customFormat="1" ht="20.25" customHeight="1">
      <c r="A50" s="451">
        <v>49</v>
      </c>
      <c r="B50" s="455" t="s">
        <v>1072</v>
      </c>
      <c r="C50" s="455"/>
      <c r="D50" s="455"/>
      <c r="E50" s="456">
        <f>SUM(E39:E49)</f>
        <v>3026650</v>
      </c>
      <c r="F50" s="456">
        <f t="shared" ref="F50:J50" si="5">SUM(F39:F49)</f>
        <v>2785950</v>
      </c>
      <c r="G50" s="456">
        <f t="shared" si="5"/>
        <v>2305000</v>
      </c>
      <c r="H50" s="456">
        <f t="shared" si="5"/>
        <v>2565000</v>
      </c>
      <c r="I50" s="456">
        <f t="shared" si="5"/>
        <v>2575000</v>
      </c>
      <c r="J50" s="456">
        <f t="shared" si="5"/>
        <v>13257600</v>
      </c>
    </row>
    <row r="51" spans="1:10" ht="12.75" customHeight="1">
      <c r="A51" s="451">
        <v>50</v>
      </c>
      <c r="B51" s="452" t="s">
        <v>135</v>
      </c>
      <c r="C51" s="452" t="s">
        <v>31</v>
      </c>
      <c r="D51" s="452" t="s">
        <v>45</v>
      </c>
      <c r="E51" s="453">
        <v>100000</v>
      </c>
      <c r="F51" s="453">
        <v>100000</v>
      </c>
      <c r="G51" s="453">
        <v>100000</v>
      </c>
      <c r="H51" s="453">
        <v>100000</v>
      </c>
      <c r="I51" s="454">
        <v>100000</v>
      </c>
      <c r="J51" s="453">
        <v>500000</v>
      </c>
    </row>
    <row r="52" spans="1:10" ht="12.75" customHeight="1">
      <c r="A52" s="451">
        <v>51</v>
      </c>
      <c r="B52" s="471" t="s">
        <v>40</v>
      </c>
      <c r="C52" s="471" t="s">
        <v>31</v>
      </c>
      <c r="D52" s="471" t="s">
        <v>103</v>
      </c>
      <c r="E52" s="473">
        <v>0</v>
      </c>
      <c r="F52" s="472">
        <v>30000</v>
      </c>
      <c r="G52" s="472">
        <v>450000</v>
      </c>
      <c r="H52" s="473">
        <v>0</v>
      </c>
      <c r="I52" s="473">
        <v>0</v>
      </c>
      <c r="J52" s="472">
        <v>480000</v>
      </c>
    </row>
    <row r="53" spans="1:10" ht="12.75" customHeight="1">
      <c r="A53" s="451">
        <v>52</v>
      </c>
      <c r="B53" s="452" t="s">
        <v>252</v>
      </c>
      <c r="C53" s="452" t="s">
        <v>31</v>
      </c>
      <c r="D53" s="452" t="s">
        <v>177</v>
      </c>
      <c r="E53" s="453">
        <v>50000</v>
      </c>
      <c r="F53" s="454">
        <v>0</v>
      </c>
      <c r="G53" s="454">
        <v>0</v>
      </c>
      <c r="H53" s="454">
        <v>0</v>
      </c>
      <c r="I53" s="454">
        <v>0</v>
      </c>
      <c r="J53" s="453">
        <v>50000</v>
      </c>
    </row>
    <row r="54" spans="1:10" ht="12.75" customHeight="1">
      <c r="A54" s="451">
        <v>53</v>
      </c>
      <c r="B54" s="471" t="s">
        <v>257</v>
      </c>
      <c r="C54" s="471" t="s">
        <v>31</v>
      </c>
      <c r="D54" s="471" t="s">
        <v>179</v>
      </c>
      <c r="E54" s="473">
        <v>0</v>
      </c>
      <c r="F54" s="472">
        <v>330000</v>
      </c>
      <c r="G54" s="473">
        <v>0</v>
      </c>
      <c r="H54" s="473">
        <v>0</v>
      </c>
      <c r="I54" s="473">
        <v>0</v>
      </c>
      <c r="J54" s="472">
        <v>330000</v>
      </c>
    </row>
    <row r="55" spans="1:10" ht="12.75" customHeight="1">
      <c r="A55" s="451">
        <v>54</v>
      </c>
      <c r="B55" s="452" t="s">
        <v>69</v>
      </c>
      <c r="C55" s="452" t="s">
        <v>31</v>
      </c>
      <c r="D55" s="452" t="s">
        <v>30</v>
      </c>
      <c r="E55" s="453">
        <v>5000000</v>
      </c>
      <c r="F55" s="453">
        <v>5000000</v>
      </c>
      <c r="G55" s="453">
        <v>5000000</v>
      </c>
      <c r="H55" s="453">
        <v>5000000</v>
      </c>
      <c r="I55" s="454">
        <v>5000000</v>
      </c>
      <c r="J55" s="453">
        <v>25000000</v>
      </c>
    </row>
    <row r="56" spans="1:10" ht="12.75" customHeight="1">
      <c r="A56" s="451">
        <v>55</v>
      </c>
      <c r="B56" s="471" t="s">
        <v>56</v>
      </c>
      <c r="C56" s="471" t="s">
        <v>31</v>
      </c>
      <c r="D56" s="471" t="s">
        <v>92</v>
      </c>
      <c r="E56" s="472">
        <v>368306</v>
      </c>
      <c r="F56" s="472">
        <v>436995</v>
      </c>
      <c r="G56" s="472">
        <v>554460</v>
      </c>
      <c r="H56" s="472">
        <v>997890</v>
      </c>
      <c r="I56" s="473">
        <v>1892360</v>
      </c>
      <c r="J56" s="472">
        <v>4250011</v>
      </c>
    </row>
    <row r="57" spans="1:10" ht="12.75" customHeight="1">
      <c r="A57" s="451">
        <v>56</v>
      </c>
      <c r="B57" s="452" t="s">
        <v>51</v>
      </c>
      <c r="C57" s="452" t="s">
        <v>31</v>
      </c>
      <c r="D57" s="452" t="s">
        <v>12</v>
      </c>
      <c r="E57" s="453">
        <v>250000</v>
      </c>
      <c r="F57" s="453">
        <v>250000</v>
      </c>
      <c r="G57" s="453">
        <v>250000</v>
      </c>
      <c r="H57" s="453">
        <v>250000</v>
      </c>
      <c r="I57" s="454">
        <v>250000</v>
      </c>
      <c r="J57" s="453">
        <v>1250000</v>
      </c>
    </row>
    <row r="58" spans="1:10" ht="12.75" customHeight="1">
      <c r="A58" s="451">
        <v>57</v>
      </c>
      <c r="B58" s="471" t="s">
        <v>29</v>
      </c>
      <c r="C58" s="471" t="s">
        <v>31</v>
      </c>
      <c r="D58" s="471" t="s">
        <v>112</v>
      </c>
      <c r="E58" s="473">
        <v>0</v>
      </c>
      <c r="F58" s="472">
        <v>450000</v>
      </c>
      <c r="G58" s="472">
        <v>450000</v>
      </c>
      <c r="H58" s="472">
        <v>450000</v>
      </c>
      <c r="I58" s="473">
        <v>450000</v>
      </c>
      <c r="J58" s="472">
        <v>1800000</v>
      </c>
    </row>
    <row r="59" spans="1:10" ht="12.75" customHeight="1">
      <c r="A59" s="451">
        <v>58</v>
      </c>
      <c r="B59" s="452" t="s">
        <v>68</v>
      </c>
      <c r="C59" s="452" t="s">
        <v>31</v>
      </c>
      <c r="D59" s="452" t="s">
        <v>82</v>
      </c>
      <c r="E59" s="453">
        <v>350000</v>
      </c>
      <c r="F59" s="453">
        <v>350000</v>
      </c>
      <c r="G59" s="453">
        <v>350000</v>
      </c>
      <c r="H59" s="453">
        <v>350000</v>
      </c>
      <c r="I59" s="454">
        <v>350000</v>
      </c>
      <c r="J59" s="453">
        <v>1750000</v>
      </c>
    </row>
    <row r="60" spans="1:10" ht="12.75" customHeight="1">
      <c r="A60" s="451">
        <v>59</v>
      </c>
      <c r="B60" s="471" t="s">
        <v>131</v>
      </c>
      <c r="C60" s="471" t="s">
        <v>31</v>
      </c>
      <c r="D60" s="471" t="s">
        <v>133</v>
      </c>
      <c r="E60" s="472">
        <v>940000</v>
      </c>
      <c r="F60" s="472">
        <v>650000</v>
      </c>
      <c r="G60" s="472">
        <v>1300000</v>
      </c>
      <c r="H60" s="472">
        <v>1300000</v>
      </c>
      <c r="I60" s="473">
        <v>950000</v>
      </c>
      <c r="J60" s="472">
        <v>5140000</v>
      </c>
    </row>
    <row r="61" spans="1:10" ht="12.75" customHeight="1">
      <c r="A61" s="451">
        <v>60</v>
      </c>
      <c r="B61" s="452" t="s">
        <v>225</v>
      </c>
      <c r="C61" s="452" t="s">
        <v>31</v>
      </c>
      <c r="D61" s="452" t="s">
        <v>146</v>
      </c>
      <c r="E61" s="453">
        <v>50000</v>
      </c>
      <c r="F61" s="453">
        <v>50000</v>
      </c>
      <c r="G61" s="453">
        <v>50000</v>
      </c>
      <c r="H61" s="453">
        <v>50000</v>
      </c>
      <c r="I61" s="454">
        <v>50000</v>
      </c>
      <c r="J61" s="453">
        <v>250000</v>
      </c>
    </row>
    <row r="62" spans="1:10" ht="12.75" customHeight="1">
      <c r="A62" s="451">
        <v>61</v>
      </c>
      <c r="B62" s="471" t="s">
        <v>226</v>
      </c>
      <c r="C62" s="471" t="s">
        <v>31</v>
      </c>
      <c r="D62" s="471" t="s">
        <v>147</v>
      </c>
      <c r="E62" s="472">
        <v>300000</v>
      </c>
      <c r="F62" s="473">
        <v>0</v>
      </c>
      <c r="G62" s="473">
        <v>0</v>
      </c>
      <c r="H62" s="473">
        <v>0</v>
      </c>
      <c r="I62" s="473">
        <v>0</v>
      </c>
      <c r="J62" s="472">
        <v>300000</v>
      </c>
    </row>
    <row r="63" spans="1:10" ht="12.75" customHeight="1">
      <c r="A63" s="451">
        <v>62</v>
      </c>
      <c r="B63" s="452" t="s">
        <v>282</v>
      </c>
      <c r="C63" s="452" t="s">
        <v>31</v>
      </c>
      <c r="D63" s="452" t="s">
        <v>193</v>
      </c>
      <c r="E63" s="453">
        <v>130000</v>
      </c>
      <c r="F63" s="453">
        <v>130000</v>
      </c>
      <c r="G63" s="453">
        <v>130000</v>
      </c>
      <c r="H63" s="453">
        <v>130000</v>
      </c>
      <c r="I63" s="454">
        <v>130000</v>
      </c>
      <c r="J63" s="453">
        <v>650000</v>
      </c>
    </row>
    <row r="64" spans="1:10" ht="12.75" customHeight="1">
      <c r="A64" s="451">
        <v>63</v>
      </c>
      <c r="B64" s="471" t="s">
        <v>221</v>
      </c>
      <c r="C64" s="471" t="s">
        <v>31</v>
      </c>
      <c r="D64" s="471" t="s">
        <v>220</v>
      </c>
      <c r="E64" s="473">
        <v>0</v>
      </c>
      <c r="F64" s="473">
        <v>0</v>
      </c>
      <c r="G64" s="472">
        <v>40000</v>
      </c>
      <c r="H64" s="473">
        <v>0</v>
      </c>
      <c r="I64" s="473">
        <v>0</v>
      </c>
      <c r="J64" s="472">
        <v>40000</v>
      </c>
    </row>
    <row r="65" spans="1:10" ht="12.75" customHeight="1">
      <c r="A65" s="451">
        <v>64</v>
      </c>
      <c r="B65" s="452" t="s">
        <v>224</v>
      </c>
      <c r="C65" s="452" t="s">
        <v>31</v>
      </c>
      <c r="D65" s="452" t="s">
        <v>223</v>
      </c>
      <c r="E65" s="453">
        <v>70000</v>
      </c>
      <c r="F65" s="453">
        <v>750000</v>
      </c>
      <c r="G65" s="454">
        <v>0</v>
      </c>
      <c r="H65" s="454">
        <v>0</v>
      </c>
      <c r="I65" s="454">
        <v>0</v>
      </c>
      <c r="J65" s="453">
        <v>820000</v>
      </c>
    </row>
    <row r="66" spans="1:10" ht="12.75" customHeight="1">
      <c r="A66" s="451">
        <v>65</v>
      </c>
      <c r="B66" s="471" t="s">
        <v>219</v>
      </c>
      <c r="C66" s="471" t="s">
        <v>31</v>
      </c>
      <c r="D66" s="471" t="s">
        <v>218</v>
      </c>
      <c r="E66" s="473">
        <v>0</v>
      </c>
      <c r="F66" s="472">
        <v>750000</v>
      </c>
      <c r="G66" s="473">
        <v>0</v>
      </c>
      <c r="H66" s="473">
        <v>0</v>
      </c>
      <c r="I66" s="473">
        <v>0</v>
      </c>
      <c r="J66" s="472">
        <v>750000</v>
      </c>
    </row>
    <row r="67" spans="1:10" ht="12.75" customHeight="1">
      <c r="A67" s="451">
        <v>66</v>
      </c>
      <c r="B67" s="452" t="s">
        <v>222</v>
      </c>
      <c r="C67" s="452" t="s">
        <v>31</v>
      </c>
      <c r="D67" s="452" t="s">
        <v>220</v>
      </c>
      <c r="E67" s="477">
        <v>0</v>
      </c>
      <c r="F67" s="477">
        <v>0</v>
      </c>
      <c r="G67" s="476">
        <v>910000</v>
      </c>
      <c r="H67" s="477">
        <v>0</v>
      </c>
      <c r="I67" s="477">
        <v>0</v>
      </c>
      <c r="J67" s="476">
        <v>910000</v>
      </c>
    </row>
    <row r="68" spans="1:10" s="459" customFormat="1" ht="20.25" customHeight="1">
      <c r="A68" s="451">
        <v>67</v>
      </c>
      <c r="B68" s="455" t="s">
        <v>1073</v>
      </c>
      <c r="C68" s="455"/>
      <c r="D68" s="455"/>
      <c r="E68" s="456">
        <f>SUM(E51:E67)</f>
        <v>7608306</v>
      </c>
      <c r="F68" s="456">
        <f t="shared" ref="F68:J68" si="6">SUM(F51:F67)</f>
        <v>9276995</v>
      </c>
      <c r="G68" s="456">
        <f t="shared" si="6"/>
        <v>9584460</v>
      </c>
      <c r="H68" s="456">
        <f t="shared" si="6"/>
        <v>8627890</v>
      </c>
      <c r="I68" s="456">
        <f t="shared" si="6"/>
        <v>9172360</v>
      </c>
      <c r="J68" s="456">
        <f t="shared" si="6"/>
        <v>44270011</v>
      </c>
    </row>
    <row r="69" spans="1:10" ht="12.75" customHeight="1">
      <c r="A69" s="451">
        <v>68</v>
      </c>
      <c r="B69" s="452" t="s">
        <v>116</v>
      </c>
      <c r="C69" s="452" t="s">
        <v>31</v>
      </c>
      <c r="D69" s="452" t="s">
        <v>34</v>
      </c>
      <c r="E69" s="453">
        <v>90000</v>
      </c>
      <c r="F69" s="453">
        <v>105000</v>
      </c>
      <c r="G69" s="453">
        <v>85000</v>
      </c>
      <c r="H69" s="453">
        <v>115000</v>
      </c>
      <c r="I69" s="454">
        <v>130000</v>
      </c>
      <c r="J69" s="453">
        <v>525000</v>
      </c>
    </row>
    <row r="70" spans="1:10" ht="12.75" customHeight="1">
      <c r="A70" s="451">
        <v>69</v>
      </c>
      <c r="B70" s="471" t="s">
        <v>402</v>
      </c>
      <c r="C70" s="471" t="s">
        <v>31</v>
      </c>
      <c r="D70" s="471" t="s">
        <v>141</v>
      </c>
      <c r="E70" s="472">
        <v>223500</v>
      </c>
      <c r="F70" s="473">
        <v>0</v>
      </c>
      <c r="G70" s="473">
        <v>0</v>
      </c>
      <c r="H70" s="473">
        <v>0</v>
      </c>
      <c r="I70" s="473">
        <v>0</v>
      </c>
      <c r="J70" s="472">
        <v>223500</v>
      </c>
    </row>
    <row r="71" spans="1:10" ht="12.75" customHeight="1">
      <c r="A71" s="451">
        <v>70</v>
      </c>
      <c r="B71" s="452" t="s">
        <v>125</v>
      </c>
      <c r="C71" s="452" t="s">
        <v>31</v>
      </c>
      <c r="D71" s="452" t="s">
        <v>67</v>
      </c>
      <c r="E71" s="454">
        <v>0</v>
      </c>
      <c r="F71" s="454">
        <v>0</v>
      </c>
      <c r="G71" s="454">
        <v>0</v>
      </c>
      <c r="H71" s="453">
        <v>500000</v>
      </c>
      <c r="I71" s="454">
        <v>0</v>
      </c>
      <c r="J71" s="453">
        <v>500000</v>
      </c>
    </row>
    <row r="72" spans="1:10" ht="12.75" customHeight="1">
      <c r="A72" s="451">
        <v>71</v>
      </c>
      <c r="B72" s="471" t="s">
        <v>14</v>
      </c>
      <c r="C72" s="471" t="s">
        <v>31</v>
      </c>
      <c r="D72" s="471" t="s">
        <v>25</v>
      </c>
      <c r="E72" s="473">
        <v>0</v>
      </c>
      <c r="F72" s="473">
        <v>0</v>
      </c>
      <c r="G72" s="472">
        <v>350000</v>
      </c>
      <c r="H72" s="473">
        <v>0</v>
      </c>
      <c r="I72" s="473">
        <v>0</v>
      </c>
      <c r="J72" s="472">
        <v>350000</v>
      </c>
    </row>
    <row r="73" spans="1:10" ht="12.75" customHeight="1">
      <c r="A73" s="451">
        <v>72</v>
      </c>
      <c r="B73" s="452" t="s">
        <v>213</v>
      </c>
      <c r="C73" s="452" t="s">
        <v>31</v>
      </c>
      <c r="D73" s="452" t="s">
        <v>83</v>
      </c>
      <c r="E73" s="453">
        <v>300000</v>
      </c>
      <c r="F73" s="454">
        <v>0</v>
      </c>
      <c r="G73" s="454">
        <v>0</v>
      </c>
      <c r="H73" s="454">
        <v>0</v>
      </c>
      <c r="I73" s="454">
        <v>0</v>
      </c>
      <c r="J73" s="453">
        <v>300000</v>
      </c>
    </row>
    <row r="74" spans="1:10" s="465" customFormat="1" ht="12.75" customHeight="1">
      <c r="A74" s="451">
        <v>73</v>
      </c>
      <c r="B74" s="471" t="s">
        <v>76</v>
      </c>
      <c r="C74" s="471" t="s">
        <v>31</v>
      </c>
      <c r="D74" s="471" t="s">
        <v>725</v>
      </c>
      <c r="E74" s="472">
        <v>281000</v>
      </c>
      <c r="F74" s="472">
        <v>206000</v>
      </c>
      <c r="G74" s="472">
        <v>496000</v>
      </c>
      <c r="H74" s="472">
        <v>481000</v>
      </c>
      <c r="I74" s="473">
        <v>1253400</v>
      </c>
      <c r="J74" s="472">
        <v>2717400</v>
      </c>
    </row>
    <row r="75" spans="1:10" s="465" customFormat="1" ht="12.75" customHeight="1">
      <c r="A75" s="451">
        <v>74</v>
      </c>
      <c r="B75" s="462" t="s">
        <v>48</v>
      </c>
      <c r="C75" s="462" t="s">
        <v>31</v>
      </c>
      <c r="D75" s="462" t="s">
        <v>114</v>
      </c>
      <c r="E75" s="454">
        <v>0</v>
      </c>
      <c r="F75" s="463">
        <v>55000</v>
      </c>
      <c r="G75" s="463">
        <v>60000</v>
      </c>
      <c r="H75" s="454">
        <v>0</v>
      </c>
      <c r="I75" s="464">
        <v>0</v>
      </c>
      <c r="J75" s="463">
        <v>115000</v>
      </c>
    </row>
    <row r="76" spans="1:10" s="465" customFormat="1" ht="12.75" customHeight="1">
      <c r="A76" s="451">
        <v>75</v>
      </c>
      <c r="B76" s="471" t="s">
        <v>98</v>
      </c>
      <c r="C76" s="471" t="s">
        <v>31</v>
      </c>
      <c r="D76" s="471" t="s">
        <v>700</v>
      </c>
      <c r="E76" s="472">
        <v>100000</v>
      </c>
      <c r="F76" s="472">
        <v>250000</v>
      </c>
      <c r="G76" s="472">
        <v>250000</v>
      </c>
      <c r="H76" s="472">
        <v>250000</v>
      </c>
      <c r="I76" s="473">
        <v>250000</v>
      </c>
      <c r="J76" s="472">
        <v>1100000</v>
      </c>
    </row>
    <row r="77" spans="1:10" s="465" customFormat="1" ht="12.75" customHeight="1">
      <c r="A77" s="451">
        <v>76</v>
      </c>
      <c r="B77" s="462" t="s">
        <v>42</v>
      </c>
      <c r="C77" s="462" t="s">
        <v>31</v>
      </c>
      <c r="D77" s="462" t="s">
        <v>706</v>
      </c>
      <c r="E77" s="463">
        <v>70000</v>
      </c>
      <c r="F77" s="463">
        <v>70000</v>
      </c>
      <c r="G77" s="463">
        <v>70000</v>
      </c>
      <c r="H77" s="463">
        <v>70000</v>
      </c>
      <c r="I77" s="464">
        <v>70000</v>
      </c>
      <c r="J77" s="463">
        <v>350000</v>
      </c>
    </row>
    <row r="78" spans="1:10" s="465" customFormat="1" ht="12.75" customHeight="1">
      <c r="A78" s="451">
        <v>77</v>
      </c>
      <c r="B78" s="471" t="s">
        <v>50</v>
      </c>
      <c r="C78" s="471" t="s">
        <v>31</v>
      </c>
      <c r="D78" s="471" t="s">
        <v>738</v>
      </c>
      <c r="E78" s="472">
        <v>500000</v>
      </c>
      <c r="F78" s="472">
        <v>600000</v>
      </c>
      <c r="G78" s="472">
        <v>700000</v>
      </c>
      <c r="H78" s="472">
        <v>700000</v>
      </c>
      <c r="I78" s="473">
        <v>750000</v>
      </c>
      <c r="J78" s="472">
        <v>3250000</v>
      </c>
    </row>
    <row r="79" spans="1:10" s="465" customFormat="1" ht="12.75" customHeight="1">
      <c r="A79" s="451">
        <v>78</v>
      </c>
      <c r="B79" s="462" t="s">
        <v>121</v>
      </c>
      <c r="C79" s="462" t="s">
        <v>31</v>
      </c>
      <c r="D79" s="462" t="s">
        <v>707</v>
      </c>
      <c r="E79" s="463">
        <v>300000</v>
      </c>
      <c r="F79" s="463">
        <v>300000</v>
      </c>
      <c r="G79" s="463">
        <v>300000</v>
      </c>
      <c r="H79" s="463">
        <v>300000</v>
      </c>
      <c r="I79" s="464">
        <v>300000</v>
      </c>
      <c r="J79" s="463">
        <v>1500000</v>
      </c>
    </row>
    <row r="80" spans="1:10" s="465" customFormat="1" ht="12.75" customHeight="1">
      <c r="A80" s="451">
        <v>79</v>
      </c>
      <c r="B80" s="471" t="s">
        <v>100</v>
      </c>
      <c r="C80" s="471" t="s">
        <v>31</v>
      </c>
      <c r="D80" s="471" t="s">
        <v>709</v>
      </c>
      <c r="E80" s="472">
        <v>75000</v>
      </c>
      <c r="F80" s="472">
        <v>75000</v>
      </c>
      <c r="G80" s="472">
        <v>75000</v>
      </c>
      <c r="H80" s="472">
        <v>75000</v>
      </c>
      <c r="I80" s="473">
        <v>75000</v>
      </c>
      <c r="J80" s="472">
        <v>375000</v>
      </c>
    </row>
    <row r="81" spans="1:10" s="465" customFormat="1" ht="12.75" customHeight="1">
      <c r="A81" s="451">
        <v>80</v>
      </c>
      <c r="B81" s="462" t="s">
        <v>235</v>
      </c>
      <c r="C81" s="462" t="s">
        <v>31</v>
      </c>
      <c r="D81" s="462" t="s">
        <v>73</v>
      </c>
      <c r="E81" s="463">
        <v>504500</v>
      </c>
      <c r="F81" s="463">
        <v>391000</v>
      </c>
      <c r="G81" s="463">
        <v>472500</v>
      </c>
      <c r="H81" s="463">
        <v>517500</v>
      </c>
      <c r="I81" s="464">
        <v>818000</v>
      </c>
      <c r="J81" s="463">
        <v>2703500</v>
      </c>
    </row>
    <row r="82" spans="1:10" s="465" customFormat="1" ht="12.75" customHeight="1">
      <c r="A82" s="451">
        <v>81</v>
      </c>
      <c r="B82" s="471" t="s">
        <v>44</v>
      </c>
      <c r="C82" s="471" t="s">
        <v>31</v>
      </c>
      <c r="D82" s="471" t="s">
        <v>58</v>
      </c>
      <c r="E82" s="472">
        <v>25000</v>
      </c>
      <c r="F82" s="473">
        <v>0</v>
      </c>
      <c r="G82" s="473">
        <v>0</v>
      </c>
      <c r="H82" s="473">
        <v>0</v>
      </c>
      <c r="I82" s="473">
        <v>0</v>
      </c>
      <c r="J82" s="472">
        <v>25000</v>
      </c>
    </row>
    <row r="83" spans="1:10" s="465" customFormat="1" ht="12.75" customHeight="1">
      <c r="A83" s="451">
        <v>82</v>
      </c>
      <c r="B83" s="462" t="s">
        <v>140</v>
      </c>
      <c r="C83" s="462" t="s">
        <v>31</v>
      </c>
      <c r="D83" s="462" t="s">
        <v>11</v>
      </c>
      <c r="E83" s="463">
        <v>160000</v>
      </c>
      <c r="F83" s="463">
        <v>160000</v>
      </c>
      <c r="G83" s="463">
        <v>160000</v>
      </c>
      <c r="H83" s="463">
        <v>160000</v>
      </c>
      <c r="I83" s="464">
        <v>160000</v>
      </c>
      <c r="J83" s="463">
        <v>800000</v>
      </c>
    </row>
    <row r="84" spans="1:10" ht="12.75" customHeight="1">
      <c r="A84" s="451">
        <v>83</v>
      </c>
      <c r="B84" s="471" t="s">
        <v>81</v>
      </c>
      <c r="C84" s="471" t="s">
        <v>31</v>
      </c>
      <c r="D84" s="471" t="s">
        <v>2</v>
      </c>
      <c r="E84" s="472">
        <v>40000</v>
      </c>
      <c r="F84" s="472">
        <v>40000</v>
      </c>
      <c r="G84" s="472">
        <v>40000</v>
      </c>
      <c r="H84" s="472">
        <v>40000</v>
      </c>
      <c r="I84" s="473">
        <v>40000</v>
      </c>
      <c r="J84" s="472">
        <v>200000</v>
      </c>
    </row>
    <row r="85" spans="1:10" ht="12.75" customHeight="1">
      <c r="A85" s="451">
        <v>84</v>
      </c>
      <c r="B85" s="452" t="s">
        <v>60</v>
      </c>
      <c r="C85" s="452" t="s">
        <v>31</v>
      </c>
      <c r="D85" s="452" t="s">
        <v>74</v>
      </c>
      <c r="E85" s="453">
        <v>110000</v>
      </c>
      <c r="F85" s="453">
        <v>50000</v>
      </c>
      <c r="G85" s="453">
        <v>50000</v>
      </c>
      <c r="H85" s="453">
        <v>50000</v>
      </c>
      <c r="I85" s="454">
        <v>50000</v>
      </c>
      <c r="J85" s="453">
        <v>310000</v>
      </c>
    </row>
    <row r="86" spans="1:10" ht="12.75" customHeight="1">
      <c r="A86" s="451">
        <v>85</v>
      </c>
      <c r="B86" s="471" t="s">
        <v>113</v>
      </c>
      <c r="C86" s="471" t="s">
        <v>31</v>
      </c>
      <c r="D86" s="471" t="s">
        <v>126</v>
      </c>
      <c r="E86" s="472">
        <v>75000</v>
      </c>
      <c r="F86" s="472">
        <v>75000</v>
      </c>
      <c r="G86" s="472">
        <v>75000</v>
      </c>
      <c r="H86" s="472">
        <v>75000</v>
      </c>
      <c r="I86" s="473">
        <v>75000</v>
      </c>
      <c r="J86" s="472">
        <v>375000</v>
      </c>
    </row>
    <row r="87" spans="1:10" ht="12.75" customHeight="1">
      <c r="A87" s="451">
        <v>86</v>
      </c>
      <c r="B87" s="452" t="s">
        <v>130</v>
      </c>
      <c r="C87" s="452" t="s">
        <v>31</v>
      </c>
      <c r="D87" s="452" t="s">
        <v>80</v>
      </c>
      <c r="E87" s="454">
        <v>0</v>
      </c>
      <c r="F87" s="453">
        <v>1000000</v>
      </c>
      <c r="G87" s="454">
        <v>0</v>
      </c>
      <c r="H87" s="454">
        <v>0</v>
      </c>
      <c r="I87" s="454">
        <v>0</v>
      </c>
      <c r="J87" s="453">
        <v>1000000</v>
      </c>
    </row>
    <row r="88" spans="1:10" ht="12.75" customHeight="1">
      <c r="A88" s="451">
        <v>87</v>
      </c>
      <c r="B88" s="471" t="s">
        <v>129</v>
      </c>
      <c r="C88" s="471" t="s">
        <v>31</v>
      </c>
      <c r="D88" s="471" t="s">
        <v>86</v>
      </c>
      <c r="E88" s="473">
        <v>0</v>
      </c>
      <c r="F88" s="473">
        <v>0</v>
      </c>
      <c r="G88" s="472">
        <v>500000</v>
      </c>
      <c r="H88" s="473">
        <v>0</v>
      </c>
      <c r="I88" s="473">
        <v>0</v>
      </c>
      <c r="J88" s="472">
        <v>500000</v>
      </c>
    </row>
    <row r="89" spans="1:10" ht="12.75" customHeight="1">
      <c r="A89" s="451">
        <v>88</v>
      </c>
      <c r="B89" s="452" t="s">
        <v>7</v>
      </c>
      <c r="C89" s="452" t="s">
        <v>31</v>
      </c>
      <c r="D89" s="452" t="s">
        <v>75</v>
      </c>
      <c r="E89" s="453">
        <v>260000</v>
      </c>
      <c r="F89" s="454">
        <v>0</v>
      </c>
      <c r="G89" s="454">
        <v>0</v>
      </c>
      <c r="H89" s="454">
        <v>0</v>
      </c>
      <c r="I89" s="454">
        <v>0</v>
      </c>
      <c r="J89" s="453">
        <v>260000</v>
      </c>
    </row>
    <row r="90" spans="1:10" ht="12.75" customHeight="1">
      <c r="A90" s="451">
        <v>89</v>
      </c>
      <c r="B90" s="471" t="s">
        <v>245</v>
      </c>
      <c r="C90" s="471" t="s">
        <v>31</v>
      </c>
      <c r="D90" s="471" t="s">
        <v>244</v>
      </c>
      <c r="E90" s="472">
        <v>73000</v>
      </c>
      <c r="F90" s="473">
        <v>0</v>
      </c>
      <c r="G90" s="473">
        <v>0</v>
      </c>
      <c r="H90" s="473">
        <v>0</v>
      </c>
      <c r="I90" s="473">
        <v>0</v>
      </c>
      <c r="J90" s="472">
        <v>73000</v>
      </c>
    </row>
    <row r="91" spans="1:10" ht="12.75" customHeight="1">
      <c r="A91" s="451">
        <v>90</v>
      </c>
      <c r="B91" s="452" t="s">
        <v>247</v>
      </c>
      <c r="C91" s="452" t="s">
        <v>31</v>
      </c>
      <c r="D91" s="452" t="s">
        <v>246</v>
      </c>
      <c r="E91" s="453">
        <v>80000</v>
      </c>
      <c r="F91" s="454">
        <v>0</v>
      </c>
      <c r="G91" s="454">
        <v>0</v>
      </c>
      <c r="H91" s="454">
        <v>0</v>
      </c>
      <c r="I91" s="454">
        <v>0</v>
      </c>
      <c r="J91" s="453">
        <v>80000</v>
      </c>
    </row>
    <row r="92" spans="1:10" ht="12.75" customHeight="1">
      <c r="A92" s="451">
        <v>91</v>
      </c>
      <c r="B92" s="471" t="s">
        <v>249</v>
      </c>
      <c r="C92" s="471" t="s">
        <v>31</v>
      </c>
      <c r="D92" s="471" t="s">
        <v>248</v>
      </c>
      <c r="E92" s="473">
        <v>0</v>
      </c>
      <c r="F92" s="473">
        <v>0</v>
      </c>
      <c r="G92" s="473">
        <v>0</v>
      </c>
      <c r="H92" s="472">
        <v>75000</v>
      </c>
      <c r="I92" s="473">
        <v>0</v>
      </c>
      <c r="J92" s="472">
        <v>75000</v>
      </c>
    </row>
    <row r="93" spans="1:10" ht="12.75" customHeight="1">
      <c r="A93" s="451">
        <v>92</v>
      </c>
      <c r="B93" s="452" t="s">
        <v>251</v>
      </c>
      <c r="C93" s="452" t="s">
        <v>31</v>
      </c>
      <c r="D93" s="452" t="s">
        <v>250</v>
      </c>
      <c r="E93" s="453">
        <v>25000</v>
      </c>
      <c r="F93" s="453">
        <v>25000</v>
      </c>
      <c r="G93" s="453">
        <v>25000</v>
      </c>
      <c r="H93" s="453">
        <v>30000</v>
      </c>
      <c r="I93" s="454">
        <v>30000</v>
      </c>
      <c r="J93" s="453">
        <v>135000</v>
      </c>
    </row>
    <row r="94" spans="1:10" ht="12.75" customHeight="1">
      <c r="A94" s="451">
        <v>93</v>
      </c>
      <c r="B94" s="471" t="s">
        <v>259</v>
      </c>
      <c r="C94" s="471" t="s">
        <v>31</v>
      </c>
      <c r="D94" s="471" t="s">
        <v>258</v>
      </c>
      <c r="E94" s="473">
        <v>0</v>
      </c>
      <c r="F94" s="473">
        <v>0</v>
      </c>
      <c r="G94" s="472">
        <v>1750000</v>
      </c>
      <c r="H94" s="473">
        <v>0</v>
      </c>
      <c r="I94" s="473">
        <v>0</v>
      </c>
      <c r="J94" s="472">
        <v>1750000</v>
      </c>
    </row>
    <row r="95" spans="1:10" ht="12.75" customHeight="1">
      <c r="A95" s="451">
        <v>94</v>
      </c>
      <c r="B95" s="452" t="s">
        <v>261</v>
      </c>
      <c r="C95" s="452" t="s">
        <v>31</v>
      </c>
      <c r="D95" s="452" t="s">
        <v>260</v>
      </c>
      <c r="E95" s="454">
        <v>0</v>
      </c>
      <c r="F95" s="454">
        <v>0</v>
      </c>
      <c r="G95" s="453">
        <v>70000</v>
      </c>
      <c r="H95" s="454">
        <v>0</v>
      </c>
      <c r="I95" s="454">
        <v>0</v>
      </c>
      <c r="J95" s="453">
        <v>70000</v>
      </c>
    </row>
    <row r="96" spans="1:10" ht="12.75" customHeight="1">
      <c r="A96" s="451">
        <v>95</v>
      </c>
      <c r="B96" s="471" t="s">
        <v>271</v>
      </c>
      <c r="C96" s="471" t="s">
        <v>31</v>
      </c>
      <c r="D96" s="471" t="s">
        <v>270</v>
      </c>
      <c r="E96" s="472">
        <v>100000</v>
      </c>
      <c r="F96" s="472">
        <v>100000</v>
      </c>
      <c r="G96" s="472">
        <v>100000</v>
      </c>
      <c r="H96" s="472">
        <v>100000</v>
      </c>
      <c r="I96" s="473">
        <v>100000</v>
      </c>
      <c r="J96" s="472">
        <v>500000</v>
      </c>
    </row>
    <row r="97" spans="1:10" ht="12.75" customHeight="1">
      <c r="A97" s="451">
        <v>96</v>
      </c>
      <c r="B97" s="452" t="s">
        <v>272</v>
      </c>
      <c r="C97" s="452" t="s">
        <v>31</v>
      </c>
      <c r="D97" s="452" t="s">
        <v>194</v>
      </c>
      <c r="E97" s="453">
        <v>100000</v>
      </c>
      <c r="F97" s="453">
        <v>100000</v>
      </c>
      <c r="G97" s="453">
        <v>100000</v>
      </c>
      <c r="H97" s="453">
        <v>100000</v>
      </c>
      <c r="I97" s="454">
        <v>50000</v>
      </c>
      <c r="J97" s="453">
        <v>450000</v>
      </c>
    </row>
    <row r="98" spans="1:10" ht="12.75" customHeight="1">
      <c r="A98" s="451">
        <v>97</v>
      </c>
      <c r="B98" s="471" t="s">
        <v>274</v>
      </c>
      <c r="C98" s="471" t="s">
        <v>31</v>
      </c>
      <c r="D98" s="471" t="s">
        <v>273</v>
      </c>
      <c r="E98" s="473">
        <v>0</v>
      </c>
      <c r="F98" s="473">
        <v>0</v>
      </c>
      <c r="G98" s="473">
        <v>0</v>
      </c>
      <c r="H98" s="473">
        <v>0</v>
      </c>
      <c r="I98" s="473">
        <v>300000</v>
      </c>
      <c r="J98" s="472">
        <v>300000</v>
      </c>
    </row>
    <row r="99" spans="1:10" ht="12.75" customHeight="1">
      <c r="A99" s="451">
        <v>98</v>
      </c>
      <c r="B99" s="452" t="s">
        <v>276</v>
      </c>
      <c r="C99" s="452" t="s">
        <v>31</v>
      </c>
      <c r="D99" s="452" t="s">
        <v>275</v>
      </c>
      <c r="E99" s="453">
        <v>400000</v>
      </c>
      <c r="F99" s="454">
        <v>0</v>
      </c>
      <c r="G99" s="454">
        <v>0</v>
      </c>
      <c r="H99" s="454">
        <v>0</v>
      </c>
      <c r="I99" s="454">
        <v>0</v>
      </c>
      <c r="J99" s="453">
        <v>400000</v>
      </c>
    </row>
    <row r="100" spans="1:10" ht="12.75" customHeight="1">
      <c r="A100" s="451">
        <v>99</v>
      </c>
      <c r="B100" s="471" t="s">
        <v>279</v>
      </c>
      <c r="C100" s="471" t="s">
        <v>31</v>
      </c>
      <c r="D100" s="471" t="s">
        <v>189</v>
      </c>
      <c r="E100" s="472">
        <v>150000</v>
      </c>
      <c r="F100" s="472">
        <v>75000</v>
      </c>
      <c r="G100" s="472">
        <v>75000</v>
      </c>
      <c r="H100" s="472">
        <v>75000</v>
      </c>
      <c r="I100" s="473">
        <v>75000</v>
      </c>
      <c r="J100" s="472">
        <v>450000</v>
      </c>
    </row>
    <row r="101" spans="1:10" ht="12.75" customHeight="1">
      <c r="A101" s="451">
        <v>100</v>
      </c>
      <c r="B101" s="452" t="s">
        <v>123</v>
      </c>
      <c r="C101" s="452" t="s">
        <v>31</v>
      </c>
      <c r="D101" s="452" t="s">
        <v>16</v>
      </c>
      <c r="E101" s="453">
        <v>300000</v>
      </c>
      <c r="F101" s="453">
        <v>600000</v>
      </c>
      <c r="G101" s="453">
        <v>300000</v>
      </c>
      <c r="H101" s="453">
        <v>300000</v>
      </c>
      <c r="I101" s="454">
        <v>300000</v>
      </c>
      <c r="J101" s="453">
        <v>1800000</v>
      </c>
    </row>
    <row r="102" spans="1:10" ht="12.75" customHeight="1">
      <c r="A102" s="451">
        <v>101</v>
      </c>
      <c r="B102" s="471" t="s">
        <v>64</v>
      </c>
      <c r="C102" s="471" t="s">
        <v>31</v>
      </c>
      <c r="D102" s="471" t="s">
        <v>120</v>
      </c>
      <c r="E102" s="472">
        <v>148113</v>
      </c>
      <c r="F102" s="472">
        <v>159654</v>
      </c>
      <c r="G102" s="472">
        <v>128036</v>
      </c>
      <c r="H102" s="472">
        <v>179575</v>
      </c>
      <c r="I102" s="473">
        <v>199365</v>
      </c>
      <c r="J102" s="472">
        <v>814743</v>
      </c>
    </row>
    <row r="103" spans="1:10" ht="12.75" customHeight="1">
      <c r="A103" s="451">
        <v>102</v>
      </c>
      <c r="B103" s="452" t="s">
        <v>284</v>
      </c>
      <c r="C103" s="452" t="s">
        <v>31</v>
      </c>
      <c r="D103" s="452" t="s">
        <v>139</v>
      </c>
      <c r="E103" s="453">
        <v>87000</v>
      </c>
      <c r="F103" s="453">
        <v>300000</v>
      </c>
      <c r="G103" s="453">
        <v>85000</v>
      </c>
      <c r="H103" s="453">
        <v>235000</v>
      </c>
      <c r="I103" s="454">
        <v>85000</v>
      </c>
      <c r="J103" s="453">
        <v>792000</v>
      </c>
    </row>
    <row r="104" spans="1:10" ht="12.75" customHeight="1">
      <c r="A104" s="451">
        <v>103</v>
      </c>
      <c r="B104" s="471" t="s">
        <v>59</v>
      </c>
      <c r="C104" s="471" t="s">
        <v>31</v>
      </c>
      <c r="D104" s="471" t="s">
        <v>702</v>
      </c>
      <c r="E104" s="472">
        <v>20000</v>
      </c>
      <c r="F104" s="472">
        <v>20000</v>
      </c>
      <c r="G104" s="472">
        <v>20000</v>
      </c>
      <c r="H104" s="472">
        <v>20000</v>
      </c>
      <c r="I104" s="473">
        <v>20000</v>
      </c>
      <c r="J104" s="472">
        <v>100000</v>
      </c>
    </row>
    <row r="105" spans="1:10" ht="12.75" customHeight="1">
      <c r="A105" s="451">
        <v>104</v>
      </c>
      <c r="B105" s="452" t="s">
        <v>228</v>
      </c>
      <c r="C105" s="452" t="s">
        <v>31</v>
      </c>
      <c r="D105" s="452" t="s">
        <v>725</v>
      </c>
      <c r="E105" s="453">
        <v>30000</v>
      </c>
      <c r="F105" s="453">
        <v>30000</v>
      </c>
      <c r="G105" s="453">
        <v>210000</v>
      </c>
      <c r="H105" s="453">
        <v>30000</v>
      </c>
      <c r="I105" s="454">
        <v>30000</v>
      </c>
      <c r="J105" s="453">
        <v>330000</v>
      </c>
    </row>
    <row r="106" spans="1:10" ht="12.75" customHeight="1">
      <c r="A106" s="451">
        <v>105</v>
      </c>
      <c r="B106" s="471" t="s">
        <v>234</v>
      </c>
      <c r="C106" s="471" t="s">
        <v>31</v>
      </c>
      <c r="D106" s="471" t="s">
        <v>700</v>
      </c>
      <c r="E106" s="472">
        <v>205000</v>
      </c>
      <c r="F106" s="472">
        <v>210000</v>
      </c>
      <c r="G106" s="472">
        <v>200000</v>
      </c>
      <c r="H106" s="472">
        <v>200000</v>
      </c>
      <c r="I106" s="473">
        <v>0</v>
      </c>
      <c r="J106" s="472">
        <v>815000</v>
      </c>
    </row>
    <row r="107" spans="1:10" ht="12.75" customHeight="1">
      <c r="A107" s="451">
        <v>106</v>
      </c>
      <c r="B107" s="452" t="s">
        <v>77</v>
      </c>
      <c r="C107" s="452" t="s">
        <v>31</v>
      </c>
      <c r="D107" s="452" t="s">
        <v>73</v>
      </c>
      <c r="E107" s="453">
        <v>368000</v>
      </c>
      <c r="F107" s="453">
        <v>80000</v>
      </c>
      <c r="G107" s="453">
        <v>223000</v>
      </c>
      <c r="H107" s="453">
        <v>100000</v>
      </c>
      <c r="I107" s="454">
        <v>343000</v>
      </c>
      <c r="J107" s="453">
        <v>1114000</v>
      </c>
    </row>
    <row r="108" spans="1:10" ht="12.75" customHeight="1">
      <c r="A108" s="451">
        <v>107</v>
      </c>
      <c r="B108" s="471" t="s">
        <v>237</v>
      </c>
      <c r="C108" s="471" t="s">
        <v>31</v>
      </c>
      <c r="D108" s="471" t="s">
        <v>11</v>
      </c>
      <c r="E108" s="472">
        <v>7000</v>
      </c>
      <c r="F108" s="472">
        <v>1000</v>
      </c>
      <c r="G108" s="472">
        <v>1000</v>
      </c>
      <c r="H108" s="472">
        <v>1000</v>
      </c>
      <c r="I108" s="473">
        <v>1000</v>
      </c>
      <c r="J108" s="472">
        <v>11000</v>
      </c>
    </row>
    <row r="109" spans="1:10" ht="12.75" customHeight="1">
      <c r="A109" s="451">
        <v>108</v>
      </c>
      <c r="B109" s="452" t="s">
        <v>262</v>
      </c>
      <c r="C109" s="452" t="s">
        <v>31</v>
      </c>
      <c r="D109" s="452" t="s">
        <v>180</v>
      </c>
      <c r="E109" s="453">
        <v>50000</v>
      </c>
      <c r="F109" s="453">
        <v>50000</v>
      </c>
      <c r="G109" s="453">
        <v>50000</v>
      </c>
      <c r="H109" s="453">
        <v>50000</v>
      </c>
      <c r="I109" s="454">
        <v>50000</v>
      </c>
      <c r="J109" s="453">
        <v>250000</v>
      </c>
    </row>
    <row r="110" spans="1:10" ht="12.75" customHeight="1">
      <c r="A110" s="451">
        <v>109</v>
      </c>
      <c r="B110" s="471" t="s">
        <v>264</v>
      </c>
      <c r="C110" s="471" t="s">
        <v>31</v>
      </c>
      <c r="D110" s="471" t="s">
        <v>263</v>
      </c>
      <c r="E110" s="473">
        <v>0</v>
      </c>
      <c r="F110" s="472">
        <v>75000</v>
      </c>
      <c r="G110" s="473">
        <v>0</v>
      </c>
      <c r="H110" s="473">
        <v>0</v>
      </c>
      <c r="I110" s="473">
        <v>0</v>
      </c>
      <c r="J110" s="472">
        <v>75000</v>
      </c>
    </row>
    <row r="111" spans="1:10" ht="12.75" customHeight="1">
      <c r="A111" s="451">
        <v>110</v>
      </c>
      <c r="B111" s="452" t="s">
        <v>266</v>
      </c>
      <c r="C111" s="452" t="s">
        <v>31</v>
      </c>
      <c r="D111" s="452" t="s">
        <v>265</v>
      </c>
      <c r="E111" s="454">
        <v>0</v>
      </c>
      <c r="F111" s="454">
        <v>0</v>
      </c>
      <c r="G111" s="453">
        <v>75000</v>
      </c>
      <c r="H111" s="454">
        <v>0</v>
      </c>
      <c r="I111" s="454">
        <v>0</v>
      </c>
      <c r="J111" s="453">
        <v>75000</v>
      </c>
    </row>
    <row r="112" spans="1:10" ht="12.75" customHeight="1">
      <c r="A112" s="451">
        <v>111</v>
      </c>
      <c r="B112" s="471" t="s">
        <v>283</v>
      </c>
      <c r="C112" s="471" t="s">
        <v>31</v>
      </c>
      <c r="D112" s="471" t="s">
        <v>120</v>
      </c>
      <c r="E112" s="472">
        <v>89049</v>
      </c>
      <c r="F112" s="472">
        <v>11497</v>
      </c>
      <c r="G112" s="472">
        <v>53984</v>
      </c>
      <c r="H112" s="472">
        <v>48842</v>
      </c>
      <c r="I112" s="473">
        <v>31623</v>
      </c>
      <c r="J112" s="472">
        <v>234995</v>
      </c>
    </row>
    <row r="113" spans="1:10" ht="12.75" customHeight="1">
      <c r="A113" s="451">
        <v>112</v>
      </c>
      <c r="B113" s="452" t="s">
        <v>104</v>
      </c>
      <c r="C113" s="452" t="s">
        <v>31</v>
      </c>
      <c r="D113" s="452" t="s">
        <v>139</v>
      </c>
      <c r="E113" s="453">
        <v>400000</v>
      </c>
      <c r="F113" s="454">
        <v>0</v>
      </c>
      <c r="G113" s="453">
        <v>250000</v>
      </c>
      <c r="H113" s="454">
        <v>0</v>
      </c>
      <c r="I113" s="454">
        <v>300000</v>
      </c>
      <c r="J113" s="453">
        <v>950000</v>
      </c>
    </row>
    <row r="114" spans="1:10" ht="12.75" customHeight="1">
      <c r="A114" s="451">
        <v>113</v>
      </c>
      <c r="B114" s="471" t="s">
        <v>132</v>
      </c>
      <c r="C114" s="471" t="s">
        <v>31</v>
      </c>
      <c r="D114" s="471" t="s">
        <v>70</v>
      </c>
      <c r="E114" s="472">
        <v>80000</v>
      </c>
      <c r="F114" s="472">
        <v>50000</v>
      </c>
      <c r="G114" s="472">
        <v>50000</v>
      </c>
      <c r="H114" s="472">
        <v>50000</v>
      </c>
      <c r="I114" s="473">
        <v>50000</v>
      </c>
      <c r="J114" s="472">
        <f>SUM(E114:I114)</f>
        <v>280000</v>
      </c>
    </row>
    <row r="115" spans="1:10" ht="12.75" customHeight="1">
      <c r="A115" s="451">
        <v>114</v>
      </c>
      <c r="B115" s="452" t="s">
        <v>33</v>
      </c>
      <c r="C115" s="452" t="s">
        <v>31</v>
      </c>
      <c r="D115" s="452" t="s">
        <v>34</v>
      </c>
      <c r="E115" s="453">
        <v>20000</v>
      </c>
      <c r="F115" s="453">
        <v>30000</v>
      </c>
      <c r="G115" s="453">
        <v>30000</v>
      </c>
      <c r="H115" s="453">
        <v>30000</v>
      </c>
      <c r="I115" s="454">
        <v>30000</v>
      </c>
      <c r="J115" s="453">
        <v>140000</v>
      </c>
    </row>
    <row r="116" spans="1:10" ht="12.75" customHeight="1">
      <c r="A116" s="451">
        <v>115</v>
      </c>
      <c r="B116" s="471" t="s">
        <v>808</v>
      </c>
      <c r="C116" s="471" t="s">
        <v>31</v>
      </c>
      <c r="D116" s="471" t="s">
        <v>141</v>
      </c>
      <c r="E116" s="472">
        <v>126500</v>
      </c>
      <c r="F116" s="473">
        <v>0</v>
      </c>
      <c r="G116" s="473">
        <v>0</v>
      </c>
      <c r="H116" s="473">
        <v>0</v>
      </c>
      <c r="I116" s="473">
        <v>0</v>
      </c>
      <c r="J116" s="472">
        <v>126500</v>
      </c>
    </row>
    <row r="117" spans="1:10" ht="12.75" customHeight="1">
      <c r="A117" s="451">
        <v>116</v>
      </c>
      <c r="B117" s="452" t="s">
        <v>229</v>
      </c>
      <c r="C117" s="452" t="s">
        <v>31</v>
      </c>
      <c r="D117" s="452" t="s">
        <v>117</v>
      </c>
      <c r="E117" s="453">
        <v>20000</v>
      </c>
      <c r="F117" s="454">
        <v>0</v>
      </c>
      <c r="G117" s="454">
        <v>0</v>
      </c>
      <c r="H117" s="454">
        <v>0</v>
      </c>
      <c r="I117" s="454">
        <v>0</v>
      </c>
      <c r="J117" s="453">
        <v>20000</v>
      </c>
    </row>
    <row r="118" spans="1:10" ht="12.75" customHeight="1">
      <c r="A118" s="451">
        <v>117</v>
      </c>
      <c r="B118" s="471" t="s">
        <v>236</v>
      </c>
      <c r="C118" s="471" t="s">
        <v>31</v>
      </c>
      <c r="D118" s="471" t="s">
        <v>73</v>
      </c>
      <c r="E118" s="479">
        <v>0</v>
      </c>
      <c r="F118" s="479">
        <v>0</v>
      </c>
      <c r="G118" s="480">
        <v>35000</v>
      </c>
      <c r="H118" s="480">
        <v>10000</v>
      </c>
      <c r="I118" s="479">
        <v>0</v>
      </c>
      <c r="J118" s="480">
        <v>45000</v>
      </c>
    </row>
    <row r="119" spans="1:10" s="459" customFormat="1" ht="20.25" customHeight="1">
      <c r="A119" s="451">
        <v>118</v>
      </c>
      <c r="B119" s="455" t="s">
        <v>1074</v>
      </c>
      <c r="C119" s="455"/>
      <c r="D119" s="455"/>
      <c r="E119" s="456">
        <f>SUM(E69:E118)</f>
        <v>5992662</v>
      </c>
      <c r="F119" s="456">
        <f t="shared" ref="F119:J119" si="7">SUM(F69:F118)</f>
        <v>5294151</v>
      </c>
      <c r="G119" s="456">
        <f t="shared" si="7"/>
        <v>7514520</v>
      </c>
      <c r="H119" s="456">
        <f t="shared" si="7"/>
        <v>4967917</v>
      </c>
      <c r="I119" s="456">
        <f t="shared" si="7"/>
        <v>5966388</v>
      </c>
      <c r="J119" s="456">
        <f t="shared" si="7"/>
        <v>29735638</v>
      </c>
    </row>
    <row r="120" spans="1:10">
      <c r="A120" s="451">
        <v>119</v>
      </c>
      <c r="B120" s="474">
        <v>40162430101</v>
      </c>
      <c r="C120" s="474" t="s">
        <v>807</v>
      </c>
      <c r="D120" s="474" t="s">
        <v>1083</v>
      </c>
      <c r="E120" s="475">
        <v>325000</v>
      </c>
      <c r="F120" s="473">
        <v>0</v>
      </c>
      <c r="G120" s="473">
        <v>0</v>
      </c>
      <c r="H120" s="473">
        <v>0</v>
      </c>
      <c r="I120" s="473">
        <v>0</v>
      </c>
      <c r="J120" s="475">
        <v>325000</v>
      </c>
    </row>
    <row r="121" spans="1:10">
      <c r="A121" s="451">
        <v>120</v>
      </c>
      <c r="B121" s="466">
        <v>40162530101</v>
      </c>
      <c r="C121" s="466" t="s">
        <v>807</v>
      </c>
      <c r="D121" s="466" t="s">
        <v>1082</v>
      </c>
      <c r="E121" s="467">
        <v>14880</v>
      </c>
      <c r="F121" s="454">
        <v>0</v>
      </c>
      <c r="G121" s="454">
        <v>0</v>
      </c>
      <c r="H121" s="454">
        <v>0</v>
      </c>
      <c r="I121" s="454">
        <v>0</v>
      </c>
      <c r="J121" s="467">
        <v>14880</v>
      </c>
    </row>
    <row r="122" spans="1:10">
      <c r="A122" s="451">
        <v>121</v>
      </c>
      <c r="B122" s="474">
        <v>40162630101</v>
      </c>
      <c r="C122" s="474" t="s">
        <v>807</v>
      </c>
      <c r="D122" s="474" t="s">
        <v>1079</v>
      </c>
      <c r="E122" s="475">
        <v>200000</v>
      </c>
      <c r="F122" s="473">
        <v>0</v>
      </c>
      <c r="G122" s="473">
        <v>0</v>
      </c>
      <c r="H122" s="473">
        <v>0</v>
      </c>
      <c r="I122" s="473">
        <v>0</v>
      </c>
      <c r="J122" s="475">
        <v>200000</v>
      </c>
    </row>
    <row r="123" spans="1:10">
      <c r="A123" s="451">
        <v>122</v>
      </c>
      <c r="B123" s="466">
        <v>40163130101</v>
      </c>
      <c r="C123" s="466" t="s">
        <v>807</v>
      </c>
      <c r="D123" s="466" t="s">
        <v>1081</v>
      </c>
      <c r="E123" s="467">
        <v>117350</v>
      </c>
      <c r="F123" s="454">
        <v>0</v>
      </c>
      <c r="G123" s="454">
        <v>0</v>
      </c>
      <c r="H123" s="454">
        <v>0</v>
      </c>
      <c r="I123" s="454">
        <v>0</v>
      </c>
      <c r="J123" s="467">
        <v>117350</v>
      </c>
    </row>
    <row r="124" spans="1:10">
      <c r="A124" s="451">
        <v>123</v>
      </c>
      <c r="B124" s="474">
        <v>40163230101</v>
      </c>
      <c r="C124" s="474" t="s">
        <v>807</v>
      </c>
      <c r="D124" s="474" t="s">
        <v>1080</v>
      </c>
      <c r="E124" s="475">
        <v>50000</v>
      </c>
      <c r="F124" s="473">
        <v>0</v>
      </c>
      <c r="G124" s="473">
        <v>0</v>
      </c>
      <c r="H124" s="473">
        <v>0</v>
      </c>
      <c r="I124" s="473">
        <v>0</v>
      </c>
      <c r="J124" s="475">
        <v>50000</v>
      </c>
    </row>
    <row r="125" spans="1:10">
      <c r="A125" s="451">
        <v>124</v>
      </c>
      <c r="B125" s="466">
        <v>40163330101</v>
      </c>
      <c r="C125" s="466" t="s">
        <v>807</v>
      </c>
      <c r="D125" s="466" t="s">
        <v>1086</v>
      </c>
      <c r="E125" s="467">
        <v>135000</v>
      </c>
      <c r="F125" s="454">
        <v>0</v>
      </c>
      <c r="G125" s="454">
        <v>0</v>
      </c>
      <c r="H125" s="454">
        <v>0</v>
      </c>
      <c r="I125" s="454">
        <v>0</v>
      </c>
      <c r="J125" s="467">
        <v>135000</v>
      </c>
    </row>
    <row r="126" spans="1:10">
      <c r="A126" s="451">
        <v>125</v>
      </c>
      <c r="B126" s="474">
        <v>40163430101</v>
      </c>
      <c r="C126" s="474" t="s">
        <v>807</v>
      </c>
      <c r="D126" s="474" t="s">
        <v>1088</v>
      </c>
      <c r="E126" s="475">
        <v>93700</v>
      </c>
      <c r="F126" s="473">
        <v>0</v>
      </c>
      <c r="G126" s="473">
        <v>0</v>
      </c>
      <c r="H126" s="473">
        <v>0</v>
      </c>
      <c r="I126" s="473">
        <v>0</v>
      </c>
      <c r="J126" s="475">
        <v>93700</v>
      </c>
    </row>
    <row r="127" spans="1:10">
      <c r="A127" s="451">
        <v>126</v>
      </c>
      <c r="B127" s="466">
        <v>40163530101</v>
      </c>
      <c r="C127" s="466" t="s">
        <v>807</v>
      </c>
      <c r="D127" s="466" t="s">
        <v>1084</v>
      </c>
      <c r="E127" s="467">
        <v>34000</v>
      </c>
      <c r="F127" s="454">
        <v>0</v>
      </c>
      <c r="G127" s="454">
        <v>0</v>
      </c>
      <c r="H127" s="454">
        <v>0</v>
      </c>
      <c r="I127" s="454">
        <v>0</v>
      </c>
      <c r="J127" s="467">
        <v>34000</v>
      </c>
    </row>
    <row r="128" spans="1:10">
      <c r="A128" s="451">
        <v>127</v>
      </c>
      <c r="B128" s="474">
        <v>40163630101</v>
      </c>
      <c r="C128" s="474" t="s">
        <v>807</v>
      </c>
      <c r="D128" s="474" t="s">
        <v>1085</v>
      </c>
      <c r="E128" s="475">
        <v>250000</v>
      </c>
      <c r="F128" s="473">
        <v>0</v>
      </c>
      <c r="G128" s="473">
        <v>0</v>
      </c>
      <c r="H128" s="473">
        <v>0</v>
      </c>
      <c r="I128" s="473">
        <v>0</v>
      </c>
      <c r="J128" s="475">
        <v>250000</v>
      </c>
    </row>
    <row r="129" spans="1:10">
      <c r="A129" s="451">
        <v>128</v>
      </c>
      <c r="B129" s="466">
        <v>40165630101</v>
      </c>
      <c r="C129" s="466" t="s">
        <v>807</v>
      </c>
      <c r="D129" s="466" t="s">
        <v>306</v>
      </c>
      <c r="E129" s="467">
        <v>1495880</v>
      </c>
      <c r="F129" s="454">
        <v>0</v>
      </c>
      <c r="G129" s="454">
        <v>0</v>
      </c>
      <c r="H129" s="454">
        <v>0</v>
      </c>
      <c r="I129" s="454">
        <v>0</v>
      </c>
      <c r="J129" s="467">
        <v>1495880</v>
      </c>
    </row>
    <row r="130" spans="1:10">
      <c r="A130" s="451">
        <v>129</v>
      </c>
      <c r="B130" s="474">
        <v>40174730101</v>
      </c>
      <c r="C130" s="474" t="s">
        <v>807</v>
      </c>
      <c r="D130" s="474" t="s">
        <v>340</v>
      </c>
      <c r="E130" s="475">
        <v>40000</v>
      </c>
      <c r="F130" s="473">
        <v>0</v>
      </c>
      <c r="G130" s="473">
        <v>0</v>
      </c>
      <c r="H130" s="473">
        <v>0</v>
      </c>
      <c r="I130" s="473">
        <v>0</v>
      </c>
      <c r="J130" s="475">
        <v>40000</v>
      </c>
    </row>
    <row r="131" spans="1:10">
      <c r="A131" s="451">
        <v>130</v>
      </c>
      <c r="B131" s="466">
        <v>40189530101</v>
      </c>
      <c r="C131" s="466" t="s">
        <v>807</v>
      </c>
      <c r="D131" s="466" t="s">
        <v>310</v>
      </c>
      <c r="E131" s="467">
        <v>640132</v>
      </c>
      <c r="F131" s="454">
        <v>0</v>
      </c>
      <c r="G131" s="454">
        <v>0</v>
      </c>
      <c r="H131" s="454">
        <v>0</v>
      </c>
      <c r="I131" s="454">
        <v>0</v>
      </c>
      <c r="J131" s="467">
        <v>640132</v>
      </c>
    </row>
    <row r="132" spans="1:10">
      <c r="A132" s="451">
        <v>131</v>
      </c>
      <c r="B132" s="474">
        <v>40191030101</v>
      </c>
      <c r="C132" s="474" t="s">
        <v>807</v>
      </c>
      <c r="D132" s="474" t="s">
        <v>353</v>
      </c>
      <c r="E132" s="475">
        <v>250000</v>
      </c>
      <c r="F132" s="473">
        <v>0</v>
      </c>
      <c r="G132" s="473">
        <v>0</v>
      </c>
      <c r="H132" s="473">
        <v>0</v>
      </c>
      <c r="I132" s="473">
        <v>0</v>
      </c>
      <c r="J132" s="475">
        <v>250000</v>
      </c>
    </row>
    <row r="133" spans="1:10">
      <c r="A133" s="451">
        <v>132</v>
      </c>
      <c r="B133" s="466">
        <v>40191130101</v>
      </c>
      <c r="C133" s="466" t="s">
        <v>807</v>
      </c>
      <c r="D133" s="466" t="s">
        <v>355</v>
      </c>
      <c r="E133" s="467">
        <v>23247</v>
      </c>
      <c r="F133" s="454">
        <v>0</v>
      </c>
      <c r="G133" s="454">
        <v>0</v>
      </c>
      <c r="H133" s="454">
        <v>0</v>
      </c>
      <c r="I133" s="454">
        <v>0</v>
      </c>
      <c r="J133" s="467">
        <v>23247</v>
      </c>
    </row>
    <row r="134" spans="1:10">
      <c r="A134" s="451">
        <v>133</v>
      </c>
      <c r="B134" s="474">
        <v>40192130101</v>
      </c>
      <c r="C134" s="474" t="s">
        <v>807</v>
      </c>
      <c r="D134" s="474" t="s">
        <v>368</v>
      </c>
      <c r="E134" s="475">
        <v>278115</v>
      </c>
      <c r="F134" s="473">
        <v>0</v>
      </c>
      <c r="G134" s="473">
        <v>0</v>
      </c>
      <c r="H134" s="473">
        <v>0</v>
      </c>
      <c r="I134" s="473">
        <v>0</v>
      </c>
      <c r="J134" s="475">
        <v>278115</v>
      </c>
    </row>
    <row r="135" spans="1:10">
      <c r="A135" s="451">
        <v>134</v>
      </c>
      <c r="B135" s="466">
        <v>40192630101</v>
      </c>
      <c r="C135" s="466" t="s">
        <v>807</v>
      </c>
      <c r="D135" s="466" t="s">
        <v>378</v>
      </c>
      <c r="E135" s="467">
        <v>82000</v>
      </c>
      <c r="F135" s="454">
        <v>0</v>
      </c>
      <c r="G135" s="454">
        <v>0</v>
      </c>
      <c r="H135" s="454">
        <v>0</v>
      </c>
      <c r="I135" s="454">
        <v>0</v>
      </c>
      <c r="J135" s="467">
        <v>82000</v>
      </c>
    </row>
    <row r="136" spans="1:10">
      <c r="A136" s="451">
        <v>135</v>
      </c>
      <c r="B136" s="474">
        <v>40207030101</v>
      </c>
      <c r="C136" s="474" t="s">
        <v>807</v>
      </c>
      <c r="D136" s="474" t="s">
        <v>392</v>
      </c>
      <c r="E136" s="475">
        <v>6500</v>
      </c>
      <c r="F136" s="473">
        <v>0</v>
      </c>
      <c r="G136" s="473">
        <v>0</v>
      </c>
      <c r="H136" s="473">
        <v>0</v>
      </c>
      <c r="I136" s="473">
        <v>0</v>
      </c>
      <c r="J136" s="475">
        <v>6500</v>
      </c>
    </row>
    <row r="137" spans="1:10" ht="12.75" customHeight="1">
      <c r="A137" s="451">
        <v>136</v>
      </c>
      <c r="B137" s="478">
        <v>40068630101</v>
      </c>
      <c r="C137" s="478">
        <v>503490</v>
      </c>
      <c r="D137" s="478" t="s">
        <v>1089</v>
      </c>
      <c r="E137" s="476">
        <v>2661948</v>
      </c>
      <c r="F137" s="477">
        <v>0</v>
      </c>
      <c r="G137" s="477">
        <v>0</v>
      </c>
      <c r="H137" s="477">
        <v>0</v>
      </c>
      <c r="I137" s="477">
        <v>0</v>
      </c>
      <c r="J137" s="476">
        <v>2661948</v>
      </c>
    </row>
    <row r="138" spans="1:10">
      <c r="A138" s="451">
        <v>137</v>
      </c>
      <c r="B138" s="455" t="s">
        <v>1087</v>
      </c>
      <c r="C138" s="468"/>
      <c r="D138" s="468"/>
      <c r="E138" s="470">
        <f>SUM(E120:E137)</f>
        <v>6697752</v>
      </c>
      <c r="F138" s="454">
        <v>0</v>
      </c>
      <c r="G138" s="454">
        <v>0</v>
      </c>
      <c r="H138" s="454">
        <v>0</v>
      </c>
      <c r="I138" s="454">
        <v>0</v>
      </c>
      <c r="J138" s="470">
        <f>SUM(J120:J137)</f>
        <v>6697752</v>
      </c>
    </row>
    <row r="139" spans="1:10">
      <c r="A139" s="451">
        <v>138</v>
      </c>
      <c r="B139" s="455"/>
      <c r="C139" s="468"/>
      <c r="D139" s="468"/>
      <c r="E139" s="470"/>
      <c r="F139" s="454"/>
      <c r="G139" s="454"/>
      <c r="H139" s="454"/>
      <c r="I139" s="454"/>
      <c r="J139" s="470"/>
    </row>
    <row r="140" spans="1:10" ht="23.25" customHeight="1">
      <c r="A140" s="451">
        <v>139</v>
      </c>
      <c r="B140" s="455" t="s">
        <v>1077</v>
      </c>
      <c r="C140" s="455"/>
      <c r="D140" s="455"/>
      <c r="E140" s="456">
        <f t="shared" ref="E140:J140" si="8">E138+E119+E68+E50+E38+E35+E25+E19+E12</f>
        <v>31129770</v>
      </c>
      <c r="F140" s="456">
        <f t="shared" si="8"/>
        <v>27008096</v>
      </c>
      <c r="G140" s="456">
        <f t="shared" si="8"/>
        <v>38980680</v>
      </c>
      <c r="H140" s="456">
        <f t="shared" si="8"/>
        <v>28262407</v>
      </c>
      <c r="I140" s="456">
        <f t="shared" si="8"/>
        <v>23032748</v>
      </c>
      <c r="J140" s="456">
        <f t="shared" si="8"/>
        <v>147863701</v>
      </c>
    </row>
    <row r="142" spans="1:10">
      <c r="E142" s="460"/>
      <c r="J142" s="460"/>
    </row>
    <row r="143" spans="1:10">
      <c r="E143" s="469"/>
      <c r="F143" s="469"/>
      <c r="G143" s="469"/>
      <c r="H143" s="469"/>
      <c r="I143" s="469"/>
      <c r="J143" s="469"/>
    </row>
  </sheetData>
  <printOptions horizontalCentered="1"/>
  <pageMargins left="0.25" right="0.25" top="1" bottom="0.75" header="0.5" footer="0.5"/>
  <pageSetup scale="89" fitToHeight="10" orientation="landscape" blackAndWhite="1" r:id="rId1"/>
  <headerFooter>
    <oddHeader>&amp;C&amp;"Arial,Bold"MAJOR MAINTENANCE
FY 15/16 TO 19/20</oddHeader>
    <oddFooter>&amp;C
&amp;P&amp;R
&amp;8&amp;F&amp;D&amp;T</oddFooter>
  </headerFooter>
  <rowBreaks count="2" manualBreakCount="2">
    <brk id="35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5"/>
  <sheetViews>
    <sheetView topLeftCell="B1" workbookViewId="0">
      <pane ySplit="1" topLeftCell="A65" activePane="bottomLeft" state="frozen"/>
      <selection pane="bottomLeft" activeCell="L215" sqref="L215"/>
    </sheetView>
  </sheetViews>
  <sheetFormatPr defaultColWidth="9.109375" defaultRowHeight="12.75" customHeight="1"/>
  <cols>
    <col min="1" max="1" width="29.6640625" style="12" bestFit="1" customWidth="1"/>
    <col min="2" max="2" width="15.88671875" style="12" bestFit="1" customWidth="1"/>
    <col min="3" max="3" width="23.109375" style="12" bestFit="1" customWidth="1"/>
    <col min="4" max="4" width="14.33203125" style="12" bestFit="1" customWidth="1"/>
    <col min="5" max="5" width="14" style="12" customWidth="1"/>
    <col min="6" max="6" width="12.44140625" style="12" customWidth="1"/>
    <col min="7" max="9" width="12" style="12" customWidth="1"/>
    <col min="10" max="10" width="11.33203125" style="12" customWidth="1"/>
    <col min="11" max="11" width="12.5546875" style="12" customWidth="1"/>
    <col min="12" max="12" width="11.6640625" style="12" customWidth="1"/>
    <col min="13" max="14" width="9.109375" style="12"/>
    <col min="15" max="15" width="33" style="12" bestFit="1" customWidth="1"/>
    <col min="16" max="16" width="13.6640625" style="12" bestFit="1" customWidth="1"/>
    <col min="17" max="16384" width="9.109375" style="12"/>
  </cols>
  <sheetData>
    <row r="1" spans="1:17" ht="39" customHeight="1">
      <c r="A1" s="62" t="s">
        <v>197</v>
      </c>
      <c r="B1" s="62" t="s">
        <v>118</v>
      </c>
      <c r="C1" s="62" t="s">
        <v>198</v>
      </c>
      <c r="D1" s="62" t="s">
        <v>545</v>
      </c>
      <c r="E1" s="62" t="s">
        <v>302</v>
      </c>
      <c r="F1" s="62" t="s">
        <v>199</v>
      </c>
      <c r="G1" s="62" t="s">
        <v>200</v>
      </c>
      <c r="H1" s="62" t="s">
        <v>201</v>
      </c>
      <c r="I1" s="62" t="s">
        <v>202</v>
      </c>
      <c r="J1" s="62" t="s">
        <v>300</v>
      </c>
      <c r="K1" s="62" t="s">
        <v>204</v>
      </c>
    </row>
    <row r="2" spans="1:17" ht="39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7" ht="12.75" customHeight="1">
      <c r="A3" s="34" t="s">
        <v>514</v>
      </c>
      <c r="B3" s="34" t="s">
        <v>515</v>
      </c>
      <c r="C3" s="34" t="s">
        <v>206</v>
      </c>
      <c r="D3" s="37">
        <v>8523.4500000000007</v>
      </c>
      <c r="E3" s="182">
        <v>0</v>
      </c>
      <c r="F3" s="182">
        <v>0</v>
      </c>
      <c r="G3" s="182">
        <v>0</v>
      </c>
      <c r="H3" s="182">
        <v>0</v>
      </c>
      <c r="I3" s="182">
        <v>0</v>
      </c>
      <c r="J3" s="182">
        <v>0</v>
      </c>
      <c r="K3" s="182">
        <v>0</v>
      </c>
    </row>
    <row r="4" spans="1:17" ht="13.5" customHeight="1">
      <c r="A4" s="34" t="s">
        <v>85</v>
      </c>
      <c r="B4" s="34" t="s">
        <v>27</v>
      </c>
      <c r="C4" s="34" t="s">
        <v>205</v>
      </c>
      <c r="D4" s="37">
        <v>10920</v>
      </c>
      <c r="E4" s="37">
        <v>50000</v>
      </c>
      <c r="F4" s="37">
        <v>200000</v>
      </c>
      <c r="G4" s="37">
        <v>300000</v>
      </c>
      <c r="H4" s="37">
        <v>250000</v>
      </c>
      <c r="I4" s="37">
        <v>250000</v>
      </c>
      <c r="J4" s="56">
        <v>0</v>
      </c>
      <c r="K4" s="37">
        <f t="shared" ref="K4:K10" si="0">SUM(F4:J4)</f>
        <v>1000000</v>
      </c>
      <c r="L4" s="58"/>
    </row>
    <row r="5" spans="1:17" ht="13.5" customHeight="1">
      <c r="A5" s="34" t="s">
        <v>85</v>
      </c>
      <c r="B5" s="34" t="s">
        <v>109</v>
      </c>
      <c r="C5" s="34" t="s">
        <v>205</v>
      </c>
      <c r="D5" s="37">
        <v>255336.58</v>
      </c>
      <c r="E5" s="37">
        <v>200000</v>
      </c>
      <c r="F5" s="37">
        <v>1150000</v>
      </c>
      <c r="G5" s="37">
        <v>250000</v>
      </c>
      <c r="H5" s="37">
        <v>250000</v>
      </c>
      <c r="I5" s="37">
        <v>250000</v>
      </c>
      <c r="J5" s="56">
        <v>250000</v>
      </c>
      <c r="K5" s="37">
        <f t="shared" si="0"/>
        <v>2150000</v>
      </c>
      <c r="L5" s="58"/>
      <c r="O5" s="34"/>
      <c r="P5" s="35"/>
    </row>
    <row r="6" spans="1:17" ht="13.5" customHeight="1">
      <c r="A6" s="34" t="s">
        <v>88</v>
      </c>
      <c r="B6" s="34" t="s">
        <v>332</v>
      </c>
      <c r="C6" s="34" t="s">
        <v>206</v>
      </c>
      <c r="D6" s="37">
        <v>77460.31</v>
      </c>
      <c r="E6" s="37"/>
      <c r="F6" s="37"/>
      <c r="G6" s="37"/>
      <c r="H6" s="37"/>
      <c r="I6" s="37"/>
      <c r="J6" s="56"/>
      <c r="K6" s="37"/>
      <c r="L6" s="58"/>
      <c r="O6" s="34"/>
      <c r="P6" s="35"/>
    </row>
    <row r="7" spans="1:17" ht="13.5" customHeight="1">
      <c r="A7" s="34" t="s">
        <v>88</v>
      </c>
      <c r="B7" s="63" t="s">
        <v>39</v>
      </c>
      <c r="C7" s="34" t="s">
        <v>206</v>
      </c>
      <c r="D7" s="37">
        <v>224579.38</v>
      </c>
      <c r="E7" s="37">
        <v>250000</v>
      </c>
      <c r="F7" s="37">
        <v>250000</v>
      </c>
      <c r="G7" s="37">
        <v>250000</v>
      </c>
      <c r="H7" s="37">
        <v>250000</v>
      </c>
      <c r="I7" s="37">
        <v>250000</v>
      </c>
      <c r="J7" s="56">
        <v>250000</v>
      </c>
      <c r="K7" s="37">
        <f t="shared" si="0"/>
        <v>1250000</v>
      </c>
      <c r="L7" s="58"/>
      <c r="O7" s="34"/>
      <c r="P7" s="35"/>
    </row>
    <row r="8" spans="1:17" ht="13.5" customHeight="1">
      <c r="A8" s="34" t="s">
        <v>304</v>
      </c>
      <c r="B8" s="63">
        <v>40159600100</v>
      </c>
      <c r="C8" s="34" t="s">
        <v>305</v>
      </c>
      <c r="D8" s="37">
        <v>10340</v>
      </c>
      <c r="E8" s="37">
        <v>420000</v>
      </c>
      <c r="F8" s="37">
        <v>0</v>
      </c>
      <c r="G8" s="37">
        <v>0</v>
      </c>
      <c r="H8" s="37">
        <v>0</v>
      </c>
      <c r="I8" s="37">
        <v>0</v>
      </c>
      <c r="J8" s="56">
        <v>0</v>
      </c>
      <c r="K8" s="37">
        <f t="shared" si="0"/>
        <v>0</v>
      </c>
      <c r="L8" s="58"/>
      <c r="O8" s="34"/>
      <c r="P8" s="35"/>
    </row>
    <row r="9" spans="1:17" ht="13.5" customHeight="1">
      <c r="A9" s="34" t="s">
        <v>53</v>
      </c>
      <c r="B9" s="34" t="s">
        <v>105</v>
      </c>
      <c r="C9" s="34" t="s">
        <v>207</v>
      </c>
      <c r="D9" s="37">
        <v>141726.25</v>
      </c>
      <c r="E9" s="37">
        <v>75000</v>
      </c>
      <c r="F9" s="37">
        <v>75000</v>
      </c>
      <c r="G9" s="37">
        <v>125000</v>
      </c>
      <c r="H9" s="37">
        <v>125000</v>
      </c>
      <c r="I9" s="37">
        <v>125000</v>
      </c>
      <c r="J9" s="56">
        <v>125000</v>
      </c>
      <c r="K9" s="37">
        <f t="shared" si="0"/>
        <v>575000</v>
      </c>
      <c r="L9" s="58"/>
      <c r="O9" s="34"/>
      <c r="P9" s="35"/>
    </row>
    <row r="10" spans="1:17" ht="13.5" customHeight="1">
      <c r="A10" s="34" t="s">
        <v>306</v>
      </c>
      <c r="B10" s="63">
        <v>40165630101</v>
      </c>
      <c r="C10" s="34" t="s">
        <v>307</v>
      </c>
      <c r="D10" s="37">
        <v>1393484.39</v>
      </c>
      <c r="E10" s="37">
        <v>1302400</v>
      </c>
      <c r="F10" s="37">
        <v>0</v>
      </c>
      <c r="G10" s="37">
        <v>0</v>
      </c>
      <c r="H10" s="37">
        <v>0</v>
      </c>
      <c r="I10" s="37">
        <v>0</v>
      </c>
      <c r="J10" s="56">
        <v>0</v>
      </c>
      <c r="K10" s="37">
        <f t="shared" si="0"/>
        <v>0</v>
      </c>
      <c r="L10" s="58"/>
      <c r="O10" s="34"/>
      <c r="P10" s="35"/>
    </row>
    <row r="11" spans="1:17" ht="13.5" customHeight="1">
      <c r="A11" s="34" t="s">
        <v>111</v>
      </c>
      <c r="B11" s="34" t="s">
        <v>122</v>
      </c>
      <c r="C11" s="34" t="s">
        <v>207</v>
      </c>
      <c r="D11" s="37">
        <v>138032.69</v>
      </c>
      <c r="E11" s="37">
        <v>50000</v>
      </c>
      <c r="F11" s="37">
        <v>150000</v>
      </c>
      <c r="G11" s="37">
        <v>50000</v>
      </c>
      <c r="H11" s="37">
        <v>150000</v>
      </c>
      <c r="I11" s="37">
        <v>50000</v>
      </c>
      <c r="J11" s="56">
        <v>150000</v>
      </c>
      <c r="K11" s="37">
        <f t="shared" ref="K11:K121" si="1">SUM(F11:J11)</f>
        <v>550000</v>
      </c>
      <c r="L11" s="58"/>
      <c r="O11" s="34"/>
      <c r="P11" s="35"/>
    </row>
    <row r="12" spans="1:17" ht="13.5" customHeight="1">
      <c r="A12" s="34" t="s">
        <v>308</v>
      </c>
      <c r="B12" s="63">
        <v>40168730101</v>
      </c>
      <c r="C12" s="34" t="s">
        <v>309</v>
      </c>
      <c r="D12" s="182">
        <v>0</v>
      </c>
      <c r="E12" s="37">
        <v>100000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f t="shared" si="1"/>
        <v>0</v>
      </c>
      <c r="L12" s="58"/>
      <c r="O12" s="34"/>
      <c r="P12" s="35"/>
      <c r="Q12" s="173"/>
    </row>
    <row r="13" spans="1:17" ht="13.5" customHeight="1">
      <c r="A13" s="34" t="s">
        <v>71</v>
      </c>
      <c r="B13" s="34" t="s">
        <v>52</v>
      </c>
      <c r="C13" s="34" t="s">
        <v>207</v>
      </c>
      <c r="D13" s="182">
        <v>0</v>
      </c>
      <c r="E13" s="37">
        <v>120000</v>
      </c>
      <c r="F13" s="37">
        <v>120000</v>
      </c>
      <c r="G13" s="37">
        <v>120000</v>
      </c>
      <c r="H13" s="37">
        <v>120000</v>
      </c>
      <c r="I13" s="37">
        <v>120000</v>
      </c>
      <c r="J13" s="56">
        <v>120000</v>
      </c>
      <c r="K13" s="37">
        <f t="shared" si="1"/>
        <v>600000</v>
      </c>
      <c r="L13" s="58"/>
      <c r="O13" s="34"/>
      <c r="P13" s="35"/>
      <c r="Q13" s="173"/>
    </row>
    <row r="14" spans="1:17" ht="13.5" customHeight="1">
      <c r="A14" s="34" t="s">
        <v>338</v>
      </c>
      <c r="B14" s="34" t="s">
        <v>339</v>
      </c>
      <c r="C14" s="34" t="s">
        <v>207</v>
      </c>
      <c r="D14" s="37">
        <v>29224.23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58"/>
      <c r="O14" s="34"/>
      <c r="P14" s="35"/>
      <c r="Q14" s="173"/>
    </row>
    <row r="15" spans="1:17" ht="13.5" customHeight="1">
      <c r="A15" s="34" t="s">
        <v>340</v>
      </c>
      <c r="B15" s="34" t="s">
        <v>341</v>
      </c>
      <c r="C15" s="34" t="s">
        <v>207</v>
      </c>
      <c r="D15" s="37">
        <v>74000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58"/>
      <c r="O15" s="34"/>
      <c r="P15" s="35"/>
      <c r="Q15" s="173"/>
    </row>
    <row r="16" spans="1:17" ht="13.5" customHeight="1">
      <c r="A16" s="34" t="s">
        <v>70</v>
      </c>
      <c r="B16" s="34" t="s">
        <v>132</v>
      </c>
      <c r="C16" s="34" t="s">
        <v>208</v>
      </c>
      <c r="D16" s="37">
        <v>35000.089999999997</v>
      </c>
      <c r="E16" s="37">
        <v>60000</v>
      </c>
      <c r="F16" s="37">
        <v>100000</v>
      </c>
      <c r="G16" s="37">
        <v>50000</v>
      </c>
      <c r="H16" s="37">
        <v>50000</v>
      </c>
      <c r="I16" s="37">
        <v>50000</v>
      </c>
      <c r="J16" s="56">
        <v>50000</v>
      </c>
      <c r="K16" s="37">
        <f t="shared" si="1"/>
        <v>300000</v>
      </c>
      <c r="L16" s="58"/>
      <c r="O16" s="34"/>
      <c r="P16" s="35"/>
      <c r="Q16" s="173"/>
    </row>
    <row r="17" spans="1:17" ht="13.5" customHeight="1">
      <c r="A17" s="34" t="s">
        <v>343</v>
      </c>
      <c r="B17" s="34" t="s">
        <v>344</v>
      </c>
      <c r="C17" s="34" t="s">
        <v>207</v>
      </c>
      <c r="D17" s="37">
        <v>40277.040000000001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58"/>
      <c r="O17" s="64"/>
      <c r="P17" s="175"/>
      <c r="Q17" s="176"/>
    </row>
    <row r="18" spans="1:17" ht="13.5" customHeight="1">
      <c r="A18" s="34" t="s">
        <v>345</v>
      </c>
      <c r="B18" s="34" t="s">
        <v>346</v>
      </c>
      <c r="C18" s="34" t="s">
        <v>207</v>
      </c>
      <c r="D18" s="37">
        <v>66624.31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58"/>
      <c r="O18" s="64"/>
      <c r="P18" s="175"/>
      <c r="Q18" s="176"/>
    </row>
    <row r="19" spans="1:17" ht="13.5" customHeight="1">
      <c r="A19" s="34" t="s">
        <v>43</v>
      </c>
      <c r="B19" s="34" t="s">
        <v>28</v>
      </c>
      <c r="C19" s="34" t="s">
        <v>207</v>
      </c>
      <c r="D19" s="37">
        <v>25389.64</v>
      </c>
      <c r="E19" s="37">
        <v>40000</v>
      </c>
      <c r="F19" s="37">
        <v>40000</v>
      </c>
      <c r="G19" s="37">
        <v>40000</v>
      </c>
      <c r="H19" s="37">
        <v>40000</v>
      </c>
      <c r="I19" s="37">
        <v>40000</v>
      </c>
      <c r="J19" s="56">
        <v>40000</v>
      </c>
      <c r="K19" s="37">
        <f t="shared" si="1"/>
        <v>200000</v>
      </c>
      <c r="L19" s="58"/>
    </row>
    <row r="20" spans="1:17" ht="13.5" customHeight="1">
      <c r="A20" s="34" t="s">
        <v>34</v>
      </c>
      <c r="B20" s="34" t="s">
        <v>116</v>
      </c>
      <c r="C20" s="34" t="s">
        <v>208</v>
      </c>
      <c r="D20" s="37">
        <v>61006.07</v>
      </c>
      <c r="E20" s="37">
        <v>60000</v>
      </c>
      <c r="F20" s="37">
        <v>70000</v>
      </c>
      <c r="G20" s="37">
        <v>75000</v>
      </c>
      <c r="H20" s="37">
        <v>55000</v>
      </c>
      <c r="I20" s="37">
        <v>85000</v>
      </c>
      <c r="J20" s="56">
        <v>100000</v>
      </c>
      <c r="K20" s="37">
        <f t="shared" si="1"/>
        <v>385000</v>
      </c>
      <c r="L20" s="58"/>
    </row>
    <row r="21" spans="1:17" ht="13.5" customHeight="1">
      <c r="A21" s="34" t="s">
        <v>34</v>
      </c>
      <c r="B21" s="34" t="s">
        <v>33</v>
      </c>
      <c r="C21" s="34" t="s">
        <v>208</v>
      </c>
      <c r="D21" s="37">
        <v>15129.45</v>
      </c>
      <c r="E21" s="37">
        <v>20000</v>
      </c>
      <c r="F21" s="37">
        <v>20000</v>
      </c>
      <c r="G21" s="37">
        <v>30000</v>
      </c>
      <c r="H21" s="37">
        <v>30000</v>
      </c>
      <c r="I21" s="37">
        <v>30000</v>
      </c>
      <c r="J21" s="56">
        <v>30000</v>
      </c>
      <c r="K21" s="37">
        <f t="shared" si="1"/>
        <v>140000</v>
      </c>
      <c r="L21" s="58"/>
      <c r="O21" s="34"/>
      <c r="P21" s="35"/>
    </row>
    <row r="22" spans="1:17" ht="13.5" customHeight="1">
      <c r="A22" s="34" t="s">
        <v>127</v>
      </c>
      <c r="B22" s="34" t="s">
        <v>36</v>
      </c>
      <c r="C22" s="34" t="s">
        <v>207</v>
      </c>
      <c r="D22" s="178">
        <v>0</v>
      </c>
      <c r="E22" s="37">
        <v>70000</v>
      </c>
      <c r="F22" s="37">
        <v>70000</v>
      </c>
      <c r="G22" s="37">
        <v>70000</v>
      </c>
      <c r="H22" s="37">
        <v>70000</v>
      </c>
      <c r="I22" s="37">
        <v>70000</v>
      </c>
      <c r="J22" s="56">
        <v>70000</v>
      </c>
      <c r="K22" s="37">
        <f t="shared" si="1"/>
        <v>350000</v>
      </c>
      <c r="L22" s="58"/>
    </row>
    <row r="23" spans="1:17" ht="13.5" customHeight="1">
      <c r="A23" s="34" t="s">
        <v>310</v>
      </c>
      <c r="B23" s="63">
        <v>40189530101</v>
      </c>
      <c r="C23" s="34" t="s">
        <v>307</v>
      </c>
      <c r="D23" s="37">
        <v>738520.08</v>
      </c>
      <c r="E23" s="37">
        <v>640132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58"/>
    </row>
    <row r="24" spans="1:17" ht="13.5" customHeight="1">
      <c r="A24" s="34" t="s">
        <v>311</v>
      </c>
      <c r="B24" s="63">
        <v>40189730101</v>
      </c>
      <c r="C24" s="34" t="s">
        <v>307</v>
      </c>
      <c r="D24" s="37">
        <v>85373.95</v>
      </c>
      <c r="E24" s="37">
        <v>85000</v>
      </c>
      <c r="F24" s="182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58"/>
      <c r="O24" s="34"/>
      <c r="P24" s="35"/>
    </row>
    <row r="25" spans="1:17" ht="13.5" customHeight="1">
      <c r="A25" s="34" t="s">
        <v>349</v>
      </c>
      <c r="B25" s="35" t="s">
        <v>350</v>
      </c>
      <c r="C25" s="67" t="s">
        <v>307</v>
      </c>
      <c r="D25" s="37">
        <v>8579.25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58"/>
      <c r="O25" s="34"/>
      <c r="P25" s="35"/>
    </row>
    <row r="26" spans="1:17" ht="13.5" customHeight="1">
      <c r="A26" s="34" t="s">
        <v>351</v>
      </c>
      <c r="B26" s="35" t="s">
        <v>352</v>
      </c>
      <c r="C26" s="67" t="s">
        <v>307</v>
      </c>
      <c r="D26" s="37">
        <v>9896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58"/>
      <c r="O26" s="34"/>
      <c r="P26" s="35"/>
    </row>
    <row r="27" spans="1:17" ht="13.5" customHeight="1">
      <c r="A27" s="34" t="s">
        <v>353</v>
      </c>
      <c r="B27" s="35" t="s">
        <v>354</v>
      </c>
      <c r="C27" s="67" t="s">
        <v>307</v>
      </c>
      <c r="D27" s="37">
        <v>191721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58"/>
      <c r="O27" s="34"/>
      <c r="P27" s="35"/>
    </row>
    <row r="28" spans="1:17" ht="13.5" customHeight="1">
      <c r="A28" s="34" t="s">
        <v>355</v>
      </c>
      <c r="B28" s="35" t="s">
        <v>356</v>
      </c>
      <c r="C28" s="67" t="s">
        <v>307</v>
      </c>
      <c r="D28" s="37">
        <v>18806.54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58"/>
      <c r="O28" s="34"/>
      <c r="P28" s="35"/>
    </row>
    <row r="29" spans="1:17" ht="13.5" customHeight="1">
      <c r="A29" s="34" t="s">
        <v>516</v>
      </c>
      <c r="B29" s="35" t="s">
        <v>517</v>
      </c>
      <c r="C29" s="67" t="s">
        <v>307</v>
      </c>
      <c r="D29" s="37">
        <v>7960.39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58"/>
      <c r="O29" s="34"/>
      <c r="P29" s="35"/>
    </row>
    <row r="30" spans="1:17" ht="13.5" customHeight="1">
      <c r="A30" s="34" t="s">
        <v>357</v>
      </c>
      <c r="B30" s="35" t="s">
        <v>358</v>
      </c>
      <c r="C30" s="67" t="s">
        <v>307</v>
      </c>
      <c r="D30" s="37">
        <v>80672.289999999994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58"/>
      <c r="O30" s="34"/>
      <c r="P30" s="35"/>
    </row>
    <row r="31" spans="1:17" ht="13.5" customHeight="1">
      <c r="A31" s="34" t="s">
        <v>137</v>
      </c>
      <c r="B31" s="35" t="s">
        <v>95</v>
      </c>
      <c r="C31" s="67" t="s">
        <v>307</v>
      </c>
      <c r="D31" s="37">
        <v>13940.13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58"/>
      <c r="O31" s="34"/>
      <c r="P31" s="35"/>
    </row>
    <row r="32" spans="1:17" ht="13.5" customHeight="1">
      <c r="A32" s="34" t="s">
        <v>312</v>
      </c>
      <c r="B32" s="63">
        <v>40191630101</v>
      </c>
      <c r="C32" s="34" t="s">
        <v>307</v>
      </c>
      <c r="D32" s="37">
        <v>27929.119999999999</v>
      </c>
      <c r="E32" s="37">
        <v>50000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58"/>
      <c r="O32" s="34"/>
      <c r="P32" s="35"/>
    </row>
    <row r="33" spans="1:17" ht="13.5" customHeight="1">
      <c r="A33" s="34" t="s">
        <v>313</v>
      </c>
      <c r="B33" s="63">
        <v>40191930101</v>
      </c>
      <c r="C33" s="34" t="s">
        <v>307</v>
      </c>
      <c r="D33" s="182">
        <v>0</v>
      </c>
      <c r="E33" s="37">
        <v>20000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58"/>
      <c r="O33" s="34"/>
      <c r="P33" s="35"/>
    </row>
    <row r="34" spans="1:17" ht="13.5" customHeight="1">
      <c r="A34" s="34" t="s">
        <v>366</v>
      </c>
      <c r="B34" s="35" t="s">
        <v>367</v>
      </c>
      <c r="C34" s="67" t="s">
        <v>307</v>
      </c>
      <c r="D34" s="37">
        <v>1000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58"/>
      <c r="O34" s="34"/>
      <c r="P34" s="35"/>
    </row>
    <row r="35" spans="1:17" ht="13.5" customHeight="1">
      <c r="A35" s="34" t="s">
        <v>314</v>
      </c>
      <c r="B35" s="63">
        <v>40192130101</v>
      </c>
      <c r="C35" s="34" t="s">
        <v>307</v>
      </c>
      <c r="D35" s="182">
        <v>0</v>
      </c>
      <c r="E35" s="68">
        <v>219800</v>
      </c>
      <c r="F35" s="182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58"/>
      <c r="O35" s="34"/>
      <c r="P35" s="35"/>
      <c r="Q35" s="173"/>
    </row>
    <row r="36" spans="1:17" ht="13.5" customHeight="1">
      <c r="A36" s="34" t="s">
        <v>372</v>
      </c>
      <c r="B36" s="35" t="s">
        <v>373</v>
      </c>
      <c r="C36" s="67" t="s">
        <v>307</v>
      </c>
      <c r="D36" s="37">
        <v>243990.06</v>
      </c>
      <c r="E36" s="177"/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58"/>
      <c r="O36" s="34"/>
      <c r="P36" s="35"/>
      <c r="Q36" s="173"/>
    </row>
    <row r="37" spans="1:17" ht="13.5" customHeight="1">
      <c r="A37" s="64" t="s">
        <v>315</v>
      </c>
      <c r="B37" s="65">
        <v>40192430101</v>
      </c>
      <c r="C37" s="67" t="s">
        <v>307</v>
      </c>
      <c r="D37" s="182">
        <v>0</v>
      </c>
      <c r="E37" s="70">
        <v>40000</v>
      </c>
      <c r="F37" s="182">
        <v>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58"/>
      <c r="O37" s="34"/>
      <c r="P37" s="35"/>
      <c r="Q37" s="173"/>
    </row>
    <row r="38" spans="1:17" ht="13.5" customHeight="1">
      <c r="A38" s="64" t="s">
        <v>316</v>
      </c>
      <c r="B38" s="65">
        <v>40192530101</v>
      </c>
      <c r="C38" s="67" t="s">
        <v>307</v>
      </c>
      <c r="D38" s="182">
        <v>0</v>
      </c>
      <c r="E38" s="70">
        <v>19085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58"/>
      <c r="O38" s="34"/>
      <c r="P38" s="35"/>
      <c r="Q38" s="173"/>
    </row>
    <row r="39" spans="1:17" ht="13.5" customHeight="1">
      <c r="A39" s="64" t="s">
        <v>317</v>
      </c>
      <c r="B39" s="65">
        <v>40192630101</v>
      </c>
      <c r="C39" s="67" t="s">
        <v>307</v>
      </c>
      <c r="D39" s="182">
        <v>0</v>
      </c>
      <c r="E39" s="70">
        <v>82000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58"/>
    </row>
    <row r="40" spans="1:17" ht="13.5" customHeight="1">
      <c r="A40" s="64" t="s">
        <v>318</v>
      </c>
      <c r="B40" s="65">
        <v>40192730101</v>
      </c>
      <c r="C40" s="67" t="s">
        <v>307</v>
      </c>
      <c r="D40" s="182">
        <v>0</v>
      </c>
      <c r="E40" s="70">
        <v>200000</v>
      </c>
      <c r="F40" s="182">
        <v>0</v>
      </c>
      <c r="G40" s="182">
        <v>0</v>
      </c>
      <c r="H40" s="182">
        <v>0</v>
      </c>
      <c r="I40" s="182">
        <v>0</v>
      </c>
      <c r="J40" s="182">
        <v>0</v>
      </c>
      <c r="K40" s="182">
        <v>0</v>
      </c>
      <c r="L40" s="58"/>
      <c r="O40" s="34"/>
      <c r="P40" s="35"/>
      <c r="Q40" s="173"/>
    </row>
    <row r="41" spans="1:17" ht="13.5" customHeight="1">
      <c r="A41" s="64" t="s">
        <v>319</v>
      </c>
      <c r="B41" s="65">
        <v>40192830101</v>
      </c>
      <c r="C41" s="67" t="s">
        <v>307</v>
      </c>
      <c r="D41" s="182">
        <v>0</v>
      </c>
      <c r="E41" s="70">
        <v>200000</v>
      </c>
      <c r="F41" s="182">
        <v>0</v>
      </c>
      <c r="G41" s="182">
        <v>0</v>
      </c>
      <c r="H41" s="182">
        <v>0</v>
      </c>
      <c r="I41" s="182">
        <v>0</v>
      </c>
      <c r="J41" s="182">
        <v>0</v>
      </c>
      <c r="K41" s="182">
        <v>0</v>
      </c>
      <c r="L41" s="58"/>
      <c r="O41" s="34"/>
      <c r="P41" s="35"/>
      <c r="Q41" s="173"/>
    </row>
    <row r="42" spans="1:17" ht="12.75" customHeight="1">
      <c r="A42" s="44" t="s">
        <v>320</v>
      </c>
      <c r="B42" s="66">
        <v>40192930101</v>
      </c>
      <c r="C42" s="67" t="s">
        <v>307</v>
      </c>
      <c r="D42" s="182">
        <v>0</v>
      </c>
      <c r="E42" s="71">
        <v>60000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</row>
    <row r="43" spans="1:17" ht="13.5" customHeight="1">
      <c r="A43" s="34" t="s">
        <v>321</v>
      </c>
      <c r="B43" s="63">
        <v>40193030101</v>
      </c>
      <c r="C43" s="34" t="s">
        <v>307</v>
      </c>
      <c r="D43" s="182">
        <v>0</v>
      </c>
      <c r="E43" s="69">
        <v>12283</v>
      </c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58"/>
      <c r="O43" s="34"/>
      <c r="P43" s="35"/>
      <c r="Q43" s="173"/>
    </row>
    <row r="44" spans="1:17" ht="13.5" customHeight="1">
      <c r="A44" s="34" t="s">
        <v>137</v>
      </c>
      <c r="B44" s="34" t="s">
        <v>95</v>
      </c>
      <c r="C44" s="34" t="s">
        <v>207</v>
      </c>
      <c r="D44" s="182">
        <v>0</v>
      </c>
      <c r="E44" s="182">
        <v>0</v>
      </c>
      <c r="F44" s="37">
        <v>971650</v>
      </c>
      <c r="G44" s="37">
        <v>980950</v>
      </c>
      <c r="H44" s="182">
        <v>0</v>
      </c>
      <c r="I44" s="182">
        <v>0</v>
      </c>
      <c r="J44" s="182">
        <v>0</v>
      </c>
      <c r="K44" s="37">
        <f t="shared" si="1"/>
        <v>1952600</v>
      </c>
      <c r="L44" s="58"/>
      <c r="O44" s="34"/>
      <c r="P44" s="35"/>
      <c r="Q44" s="173"/>
    </row>
    <row r="45" spans="1:17" ht="13.5" customHeight="1">
      <c r="A45" s="34" t="s">
        <v>388</v>
      </c>
      <c r="B45" s="35" t="s">
        <v>389</v>
      </c>
      <c r="C45" s="34" t="s">
        <v>207</v>
      </c>
      <c r="D45" s="37">
        <v>3270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58"/>
      <c r="O45" s="34"/>
      <c r="P45" s="35"/>
      <c r="Q45" s="173"/>
    </row>
    <row r="46" spans="1:17" ht="13.5" customHeight="1">
      <c r="A46" s="34" t="s">
        <v>390</v>
      </c>
      <c r="B46" s="35" t="s">
        <v>391</v>
      </c>
      <c r="C46" s="34" t="s">
        <v>207</v>
      </c>
      <c r="D46" s="37">
        <v>14427.14</v>
      </c>
      <c r="E46" s="182">
        <v>0</v>
      </c>
      <c r="F46" s="182">
        <v>0</v>
      </c>
      <c r="G46" s="182">
        <v>0</v>
      </c>
      <c r="H46" s="182">
        <v>0</v>
      </c>
      <c r="I46" s="182">
        <v>0</v>
      </c>
      <c r="J46" s="182">
        <v>0</v>
      </c>
      <c r="K46" s="182">
        <v>0</v>
      </c>
      <c r="L46" s="58"/>
      <c r="O46" s="34"/>
      <c r="P46" s="35"/>
      <c r="Q46" s="173"/>
    </row>
    <row r="47" spans="1:17" ht="13.5" customHeight="1">
      <c r="A47" s="34" t="s">
        <v>392</v>
      </c>
      <c r="B47" s="35" t="s">
        <v>393</v>
      </c>
      <c r="C47" s="34" t="s">
        <v>207</v>
      </c>
      <c r="D47" s="37">
        <v>18845.759999999998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58"/>
      <c r="O47" s="34"/>
      <c r="P47" s="35"/>
      <c r="Q47" s="173"/>
    </row>
    <row r="48" spans="1:17" ht="13.5" customHeight="1">
      <c r="A48" s="34" t="s">
        <v>65</v>
      </c>
      <c r="B48" s="34" t="s">
        <v>1</v>
      </c>
      <c r="C48" s="34" t="s">
        <v>207</v>
      </c>
      <c r="D48" s="37">
        <v>1013</v>
      </c>
      <c r="E48" s="37">
        <v>150000</v>
      </c>
      <c r="F48" s="37">
        <v>200000</v>
      </c>
      <c r="G48" s="37">
        <v>150000</v>
      </c>
      <c r="H48" s="37">
        <v>200000</v>
      </c>
      <c r="I48" s="37">
        <v>150000</v>
      </c>
      <c r="J48" s="56">
        <v>200000</v>
      </c>
      <c r="K48" s="37">
        <f t="shared" si="1"/>
        <v>900000</v>
      </c>
      <c r="L48" s="58"/>
    </row>
    <row r="49" spans="1:17" ht="13.5" customHeight="1">
      <c r="A49" s="34" t="s">
        <v>65</v>
      </c>
      <c r="B49" s="34" t="s">
        <v>57</v>
      </c>
      <c r="C49" s="34" t="s">
        <v>207</v>
      </c>
      <c r="D49" s="37">
        <v>540155.18999999994</v>
      </c>
      <c r="E49" s="37">
        <v>265000</v>
      </c>
      <c r="F49" s="37">
        <v>550000</v>
      </c>
      <c r="G49" s="37">
        <v>400000</v>
      </c>
      <c r="H49" s="37">
        <v>400000</v>
      </c>
      <c r="I49" s="37">
        <v>1060000</v>
      </c>
      <c r="J49" s="56">
        <v>1070000</v>
      </c>
      <c r="K49" s="37">
        <f t="shared" si="1"/>
        <v>3480000</v>
      </c>
      <c r="L49" s="58"/>
      <c r="O49" s="34"/>
      <c r="P49" s="35"/>
      <c r="Q49" s="173"/>
    </row>
    <row r="50" spans="1:17" ht="13.5" customHeight="1">
      <c r="A50" s="34" t="s">
        <v>65</v>
      </c>
      <c r="B50" s="34" t="s">
        <v>63</v>
      </c>
      <c r="C50" s="34" t="s">
        <v>207</v>
      </c>
      <c r="D50" s="37">
        <v>94931.11</v>
      </c>
      <c r="E50" s="37">
        <v>150000</v>
      </c>
      <c r="F50" s="37">
        <v>150000</v>
      </c>
      <c r="G50" s="37">
        <v>150000</v>
      </c>
      <c r="H50" s="37">
        <v>150000</v>
      </c>
      <c r="I50" s="37">
        <v>150000</v>
      </c>
      <c r="J50" s="56">
        <v>0</v>
      </c>
      <c r="K50" s="37">
        <f t="shared" si="1"/>
        <v>600000</v>
      </c>
      <c r="L50" s="58"/>
      <c r="O50" s="34"/>
      <c r="P50" s="35"/>
    </row>
    <row r="51" spans="1:17" ht="13.5" customHeight="1">
      <c r="A51" s="34" t="s">
        <v>322</v>
      </c>
      <c r="B51" s="63">
        <v>40212430101</v>
      </c>
      <c r="C51" s="34" t="s">
        <v>211</v>
      </c>
      <c r="D51" s="37">
        <v>61749.13</v>
      </c>
      <c r="E51" s="37">
        <v>210000</v>
      </c>
      <c r="F51" s="182">
        <v>0</v>
      </c>
      <c r="G51" s="182">
        <v>0</v>
      </c>
      <c r="H51" s="182">
        <v>0</v>
      </c>
      <c r="I51" s="182">
        <v>0</v>
      </c>
      <c r="J51" s="182">
        <v>0</v>
      </c>
      <c r="K51" s="182">
        <v>0</v>
      </c>
      <c r="L51" s="58"/>
      <c r="O51" s="34"/>
      <c r="P51" s="35"/>
    </row>
    <row r="52" spans="1:17" ht="13.5" customHeight="1">
      <c r="A52" s="34" t="s">
        <v>323</v>
      </c>
      <c r="B52" s="63">
        <v>40213330101</v>
      </c>
      <c r="C52" s="34" t="s">
        <v>307</v>
      </c>
      <c r="D52" s="182">
        <v>0</v>
      </c>
      <c r="E52" s="37">
        <v>27000</v>
      </c>
      <c r="F52" s="182">
        <v>0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58"/>
      <c r="O52" s="34"/>
      <c r="P52" s="35"/>
    </row>
    <row r="53" spans="1:17" ht="13.5" customHeight="1">
      <c r="A53" s="34" t="s">
        <v>324</v>
      </c>
      <c r="B53" s="63">
        <v>40213600100</v>
      </c>
      <c r="C53" s="34" t="s">
        <v>211</v>
      </c>
      <c r="D53" s="37">
        <v>16806</v>
      </c>
      <c r="E53" s="37">
        <v>450000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58"/>
      <c r="O53" s="34"/>
      <c r="P53" s="35"/>
    </row>
    <row r="54" spans="1:17" ht="13.5" customHeight="1">
      <c r="A54" s="34" t="s">
        <v>401</v>
      </c>
      <c r="B54" s="35" t="s">
        <v>402</v>
      </c>
      <c r="D54" s="37">
        <v>10686.2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0</v>
      </c>
      <c r="K54" s="182">
        <v>0</v>
      </c>
      <c r="L54" s="58"/>
      <c r="O54" s="34"/>
      <c r="P54" s="35"/>
    </row>
    <row r="55" spans="1:17" ht="13.5" customHeight="1">
      <c r="A55" s="34" t="s">
        <v>209</v>
      </c>
      <c r="B55" s="34" t="s">
        <v>210</v>
      </c>
      <c r="C55" s="34" t="s">
        <v>211</v>
      </c>
      <c r="D55" s="182">
        <v>0</v>
      </c>
      <c r="E55" s="37">
        <v>780000</v>
      </c>
      <c r="F55" s="37">
        <v>235000</v>
      </c>
      <c r="G55" s="182">
        <v>0</v>
      </c>
      <c r="H55" s="182">
        <v>0</v>
      </c>
      <c r="I55" s="182">
        <v>0</v>
      </c>
      <c r="J55" s="182">
        <v>0</v>
      </c>
      <c r="K55" s="37">
        <f t="shared" si="1"/>
        <v>235000</v>
      </c>
      <c r="L55" s="58"/>
      <c r="O55" s="34"/>
      <c r="P55" s="35"/>
      <c r="Q55" s="173"/>
    </row>
    <row r="56" spans="1:17" ht="13.5" customHeight="1">
      <c r="A56" s="34" t="s">
        <v>209</v>
      </c>
      <c r="B56" s="34">
        <v>40213930104</v>
      </c>
      <c r="C56" s="34" t="s">
        <v>211</v>
      </c>
      <c r="D56" s="182">
        <v>0</v>
      </c>
      <c r="E56" s="37">
        <v>200000</v>
      </c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58"/>
      <c r="O56" s="34"/>
      <c r="P56" s="35"/>
    </row>
    <row r="57" spans="1:17" ht="13.5" customHeight="1">
      <c r="A57" s="34" t="s">
        <v>108</v>
      </c>
      <c r="B57" s="34" t="s">
        <v>0</v>
      </c>
      <c r="C57" s="34" t="s">
        <v>207</v>
      </c>
      <c r="D57" s="37">
        <v>74307.850000000006</v>
      </c>
      <c r="E57" s="37">
        <v>600000</v>
      </c>
      <c r="F57" s="37">
        <v>700000</v>
      </c>
      <c r="G57" s="37">
        <v>700000</v>
      </c>
      <c r="H57" s="37">
        <v>800000</v>
      </c>
      <c r="I57" s="37">
        <v>800000</v>
      </c>
      <c r="J57" s="56">
        <v>800000</v>
      </c>
      <c r="K57" s="37">
        <f t="shared" si="1"/>
        <v>3800000</v>
      </c>
      <c r="L57" s="58"/>
    </row>
    <row r="58" spans="1:17" ht="13.5" customHeight="1">
      <c r="A58" s="34" t="s">
        <v>108</v>
      </c>
      <c r="B58" s="35" t="s">
        <v>404</v>
      </c>
      <c r="D58" s="37">
        <v>324454.5</v>
      </c>
      <c r="E58" s="182">
        <v>0</v>
      </c>
      <c r="F58" s="182">
        <v>0</v>
      </c>
      <c r="G58" s="182">
        <v>0</v>
      </c>
      <c r="H58" s="182">
        <v>0</v>
      </c>
      <c r="I58" s="182">
        <v>0</v>
      </c>
      <c r="J58" s="182">
        <v>0</v>
      </c>
      <c r="K58" s="182">
        <v>0</v>
      </c>
      <c r="L58" s="58"/>
    </row>
    <row r="59" spans="1:17" ht="13.5" customHeight="1">
      <c r="A59" s="34" t="s">
        <v>4</v>
      </c>
      <c r="B59" s="34" t="s">
        <v>84</v>
      </c>
      <c r="C59" s="34" t="s">
        <v>211</v>
      </c>
      <c r="D59" s="37">
        <v>13877.3</v>
      </c>
      <c r="E59" s="37">
        <v>200000</v>
      </c>
      <c r="F59" s="37">
        <v>200000</v>
      </c>
      <c r="G59" s="37">
        <v>200000</v>
      </c>
      <c r="H59" s="37">
        <v>200000</v>
      </c>
      <c r="I59" s="37">
        <v>200000</v>
      </c>
      <c r="J59" s="56">
        <v>200000</v>
      </c>
      <c r="K59" s="37">
        <f t="shared" si="1"/>
        <v>1000000</v>
      </c>
      <c r="L59" s="58"/>
      <c r="O59" s="34"/>
      <c r="P59" s="35"/>
      <c r="Q59" s="173"/>
    </row>
    <row r="60" spans="1:17" ht="13.5" customHeight="1">
      <c r="A60" s="34" t="s">
        <v>67</v>
      </c>
      <c r="B60" s="34" t="s">
        <v>125</v>
      </c>
      <c r="C60" s="34" t="s">
        <v>208</v>
      </c>
      <c r="D60" s="182">
        <v>0</v>
      </c>
      <c r="E60" s="182">
        <v>0</v>
      </c>
      <c r="F60" s="182">
        <v>0</v>
      </c>
      <c r="G60" s="37">
        <v>500000</v>
      </c>
      <c r="H60" s="182">
        <v>0</v>
      </c>
      <c r="I60" s="182">
        <v>0</v>
      </c>
      <c r="J60" s="182">
        <v>0</v>
      </c>
      <c r="K60" s="37">
        <f t="shared" si="1"/>
        <v>500000</v>
      </c>
      <c r="L60" s="58"/>
      <c r="O60" s="34"/>
      <c r="P60" s="35"/>
      <c r="Q60" s="173"/>
    </row>
    <row r="61" spans="1:17" ht="13.5" customHeight="1">
      <c r="A61" s="34" t="s">
        <v>25</v>
      </c>
      <c r="B61" s="34" t="s">
        <v>14</v>
      </c>
      <c r="C61" s="34" t="s">
        <v>208</v>
      </c>
      <c r="D61" s="182">
        <v>0</v>
      </c>
      <c r="E61" s="182">
        <v>0</v>
      </c>
      <c r="F61" s="37">
        <v>350000</v>
      </c>
      <c r="G61" s="182">
        <v>0</v>
      </c>
      <c r="H61" s="182">
        <v>0</v>
      </c>
      <c r="I61" s="182">
        <v>0</v>
      </c>
      <c r="J61" s="182">
        <v>0</v>
      </c>
      <c r="K61" s="37">
        <f t="shared" si="1"/>
        <v>350000</v>
      </c>
      <c r="L61" s="58"/>
      <c r="O61" s="34"/>
      <c r="P61" s="35"/>
      <c r="Q61" s="173"/>
    </row>
    <row r="62" spans="1:17" ht="13.5" customHeight="1">
      <c r="A62" s="34" t="s">
        <v>142</v>
      </c>
      <c r="B62" s="34" t="s">
        <v>212</v>
      </c>
      <c r="C62" s="34" t="s">
        <v>207</v>
      </c>
      <c r="D62" s="182">
        <v>0</v>
      </c>
      <c r="E62" s="182">
        <v>0</v>
      </c>
      <c r="F62" s="182">
        <v>0</v>
      </c>
      <c r="G62" s="182">
        <v>0</v>
      </c>
      <c r="H62" s="37">
        <v>250000</v>
      </c>
      <c r="I62" s="182">
        <v>0</v>
      </c>
      <c r="J62" s="182">
        <v>0</v>
      </c>
      <c r="K62" s="37">
        <f t="shared" si="1"/>
        <v>250000</v>
      </c>
      <c r="L62" s="58"/>
      <c r="O62" s="34"/>
      <c r="P62" s="35"/>
      <c r="Q62" s="173"/>
    </row>
    <row r="63" spans="1:17" ht="13.5" customHeight="1">
      <c r="A63" s="34" t="s">
        <v>83</v>
      </c>
      <c r="B63" s="34" t="s">
        <v>213</v>
      </c>
      <c r="C63" s="34" t="s">
        <v>208</v>
      </c>
      <c r="D63" s="182">
        <v>0</v>
      </c>
      <c r="E63" s="37">
        <v>6000</v>
      </c>
      <c r="F63" s="37">
        <v>300000</v>
      </c>
      <c r="G63" s="182">
        <v>0</v>
      </c>
      <c r="H63" s="182">
        <v>0</v>
      </c>
      <c r="I63" s="182">
        <v>0</v>
      </c>
      <c r="J63" s="182">
        <v>0</v>
      </c>
      <c r="K63" s="37">
        <f t="shared" si="1"/>
        <v>300000</v>
      </c>
      <c r="L63" s="58"/>
      <c r="O63" s="34"/>
      <c r="P63" s="35"/>
      <c r="Q63" s="173"/>
    </row>
    <row r="64" spans="1:17" ht="13.5" customHeight="1">
      <c r="A64" s="34" t="s">
        <v>83</v>
      </c>
      <c r="B64" s="34">
        <v>40215630104</v>
      </c>
      <c r="C64" s="34" t="s">
        <v>208</v>
      </c>
      <c r="D64" s="182">
        <v>0</v>
      </c>
      <c r="E64" s="37">
        <v>39000</v>
      </c>
      <c r="F64" s="182">
        <v>0</v>
      </c>
      <c r="G64" s="182">
        <v>0</v>
      </c>
      <c r="H64" s="182">
        <v>0</v>
      </c>
      <c r="I64" s="182">
        <v>0</v>
      </c>
      <c r="J64" s="182">
        <v>0</v>
      </c>
      <c r="K64" s="37">
        <f t="shared" si="1"/>
        <v>0</v>
      </c>
      <c r="L64" s="58"/>
      <c r="O64" s="34"/>
      <c r="P64" s="35"/>
      <c r="Q64" s="173"/>
    </row>
    <row r="65" spans="1:17" ht="13.5" customHeight="1">
      <c r="A65" s="34" t="s">
        <v>134</v>
      </c>
      <c r="B65" s="34" t="s">
        <v>9</v>
      </c>
      <c r="C65" s="34" t="s">
        <v>206</v>
      </c>
      <c r="D65" s="37">
        <v>12866.13</v>
      </c>
      <c r="E65" s="182">
        <v>0</v>
      </c>
      <c r="F65" s="37">
        <v>50000</v>
      </c>
      <c r="G65" s="37">
        <v>150000</v>
      </c>
      <c r="H65" s="37">
        <v>150000</v>
      </c>
      <c r="I65" s="37">
        <v>5000000</v>
      </c>
      <c r="J65" s="56">
        <v>50000</v>
      </c>
      <c r="K65" s="37">
        <f t="shared" si="1"/>
        <v>5400000</v>
      </c>
      <c r="L65" s="58"/>
      <c r="O65" s="34"/>
      <c r="P65" s="35"/>
      <c r="Q65" s="173"/>
    </row>
    <row r="66" spans="1:17" ht="13.5" customHeight="1">
      <c r="A66" s="34" t="s">
        <v>134</v>
      </c>
      <c r="B66" s="35" t="s">
        <v>496</v>
      </c>
      <c r="C66" s="34" t="s">
        <v>206</v>
      </c>
      <c r="D66" s="37">
        <v>12866.12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0</v>
      </c>
      <c r="K66" s="182">
        <v>0</v>
      </c>
      <c r="L66" s="58"/>
      <c r="O66" s="34"/>
      <c r="P66" s="35"/>
      <c r="Q66" s="173"/>
    </row>
    <row r="67" spans="1:17" ht="13.5" customHeight="1">
      <c r="A67" s="34" t="s">
        <v>24</v>
      </c>
      <c r="B67" s="34" t="s">
        <v>101</v>
      </c>
      <c r="C67" s="34" t="s">
        <v>206</v>
      </c>
      <c r="D67" s="37">
        <v>21922.7</v>
      </c>
      <c r="E67" s="37">
        <v>125000</v>
      </c>
      <c r="F67" s="37">
        <v>125000</v>
      </c>
      <c r="G67" s="37">
        <v>100000</v>
      </c>
      <c r="H67" s="37">
        <v>100000</v>
      </c>
      <c r="I67" s="37">
        <v>65000</v>
      </c>
      <c r="J67" s="56">
        <v>65000</v>
      </c>
      <c r="K67" s="37">
        <f t="shared" si="1"/>
        <v>455000</v>
      </c>
      <c r="L67" s="58"/>
    </row>
    <row r="68" spans="1:17" ht="13.5" customHeight="1">
      <c r="A68" s="34" t="s">
        <v>24</v>
      </c>
      <c r="B68" s="35" t="s">
        <v>497</v>
      </c>
      <c r="C68" s="34" t="s">
        <v>206</v>
      </c>
      <c r="D68" s="37">
        <v>143535.81</v>
      </c>
      <c r="E68" s="182">
        <v>0</v>
      </c>
      <c r="F68" s="182">
        <v>0</v>
      </c>
      <c r="G68" s="182">
        <v>0</v>
      </c>
      <c r="H68" s="182">
        <v>0</v>
      </c>
      <c r="I68" s="182">
        <v>0</v>
      </c>
      <c r="J68" s="182">
        <v>0</v>
      </c>
      <c r="K68" s="182">
        <v>0</v>
      </c>
      <c r="L68" s="58"/>
    </row>
    <row r="69" spans="1:17" ht="13.5" customHeight="1">
      <c r="A69" s="34" t="s">
        <v>87</v>
      </c>
      <c r="B69" s="34" t="s">
        <v>91</v>
      </c>
      <c r="C69" s="34" t="s">
        <v>206</v>
      </c>
      <c r="D69" s="37">
        <v>81229.600000000006</v>
      </c>
      <c r="E69" s="37">
        <v>15000</v>
      </c>
      <c r="F69" s="37">
        <v>15000</v>
      </c>
      <c r="G69" s="37">
        <v>16000</v>
      </c>
      <c r="H69" s="37">
        <v>16000</v>
      </c>
      <c r="I69" s="37">
        <v>16000</v>
      </c>
      <c r="J69" s="56">
        <v>16000</v>
      </c>
      <c r="K69" s="37">
        <f t="shared" si="1"/>
        <v>79000</v>
      </c>
      <c r="L69" s="58"/>
    </row>
    <row r="70" spans="1:17" ht="13.5" customHeight="1">
      <c r="A70" s="34" t="s">
        <v>87</v>
      </c>
      <c r="B70" s="35" t="s">
        <v>498</v>
      </c>
      <c r="C70" s="34" t="s">
        <v>206</v>
      </c>
      <c r="D70" s="37">
        <v>619070.47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58"/>
    </row>
    <row r="71" spans="1:17" ht="13.5" customHeight="1">
      <c r="A71" s="34" t="s">
        <v>49</v>
      </c>
      <c r="B71" s="34" t="s">
        <v>93</v>
      </c>
      <c r="C71" s="34" t="s">
        <v>206</v>
      </c>
      <c r="D71" s="37">
        <v>855345.39</v>
      </c>
      <c r="E71" s="37">
        <v>12000</v>
      </c>
      <c r="F71" s="37">
        <v>12000</v>
      </c>
      <c r="G71" s="37">
        <v>12000</v>
      </c>
      <c r="H71" s="37">
        <v>12000</v>
      </c>
      <c r="I71" s="37">
        <v>12000</v>
      </c>
      <c r="J71" s="56">
        <v>8000</v>
      </c>
      <c r="K71" s="37">
        <f t="shared" si="1"/>
        <v>56000</v>
      </c>
      <c r="L71" s="58"/>
    </row>
    <row r="72" spans="1:17" ht="13.5" customHeight="1">
      <c r="A72" s="34" t="s">
        <v>49</v>
      </c>
      <c r="B72" s="35" t="s">
        <v>412</v>
      </c>
      <c r="C72" s="34" t="s">
        <v>206</v>
      </c>
      <c r="D72" s="37">
        <v>682907.29</v>
      </c>
      <c r="E72" s="182">
        <v>0</v>
      </c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0</v>
      </c>
      <c r="L72" s="58"/>
    </row>
    <row r="73" spans="1:17" ht="13.5" customHeight="1">
      <c r="A73" s="34" t="s">
        <v>413</v>
      </c>
      <c r="B73" s="35" t="s">
        <v>414</v>
      </c>
      <c r="C73" s="34" t="s">
        <v>206</v>
      </c>
      <c r="D73" s="37">
        <v>7033808.3600000003</v>
      </c>
      <c r="E73" s="182">
        <v>0</v>
      </c>
      <c r="F73" s="182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58"/>
      <c r="O73" s="39"/>
      <c r="P73" s="40"/>
      <c r="Q73" s="174"/>
    </row>
    <row r="74" spans="1:17" ht="13.5" customHeight="1">
      <c r="A74" s="34" t="s">
        <v>32</v>
      </c>
      <c r="B74" s="34" t="s">
        <v>72</v>
      </c>
      <c r="C74" s="34" t="s">
        <v>206</v>
      </c>
      <c r="D74" s="37">
        <v>38674.65</v>
      </c>
      <c r="E74" s="37">
        <v>37500</v>
      </c>
      <c r="F74" s="37">
        <v>167500</v>
      </c>
      <c r="G74" s="37">
        <v>1150000</v>
      </c>
      <c r="H74" s="37">
        <v>50000</v>
      </c>
      <c r="I74" s="37">
        <v>50000</v>
      </c>
      <c r="J74" s="56">
        <v>50000</v>
      </c>
      <c r="K74" s="37">
        <f t="shared" si="1"/>
        <v>1467500</v>
      </c>
      <c r="L74" s="58"/>
      <c r="O74" s="34"/>
      <c r="P74" s="35"/>
    </row>
    <row r="75" spans="1:17" ht="13.5" customHeight="1">
      <c r="A75" s="34" t="s">
        <v>32</v>
      </c>
      <c r="B75" s="35" t="s">
        <v>499</v>
      </c>
      <c r="C75" s="34" t="s">
        <v>206</v>
      </c>
      <c r="D75" s="37">
        <v>14860.53</v>
      </c>
      <c r="E75" s="182">
        <v>0</v>
      </c>
      <c r="F75" s="182">
        <v>0</v>
      </c>
      <c r="G75" s="182">
        <v>0</v>
      </c>
      <c r="H75" s="182">
        <v>0</v>
      </c>
      <c r="I75" s="182">
        <v>0</v>
      </c>
      <c r="J75" s="182">
        <v>0</v>
      </c>
      <c r="K75" s="182">
        <v>0</v>
      </c>
      <c r="L75" s="58"/>
      <c r="O75" s="34"/>
      <c r="P75" s="35"/>
    </row>
    <row r="76" spans="1:17" ht="13.5" customHeight="1">
      <c r="A76" s="34" t="s">
        <v>96</v>
      </c>
      <c r="B76" s="34" t="s">
        <v>20</v>
      </c>
      <c r="C76" s="34" t="s">
        <v>206</v>
      </c>
      <c r="D76" s="37">
        <v>226817</v>
      </c>
      <c r="E76" s="37">
        <v>400000</v>
      </c>
      <c r="F76" s="37">
        <v>400000</v>
      </c>
      <c r="G76" s="37">
        <v>400000</v>
      </c>
      <c r="H76" s="37">
        <v>400000</v>
      </c>
      <c r="I76" s="37">
        <v>400000</v>
      </c>
      <c r="J76" s="56">
        <v>400000</v>
      </c>
      <c r="K76" s="37">
        <f t="shared" si="1"/>
        <v>2000000</v>
      </c>
      <c r="L76" s="58"/>
      <c r="O76" s="34"/>
      <c r="P76" s="35"/>
      <c r="Q76" s="173"/>
    </row>
    <row r="77" spans="1:17" ht="13.5" customHeight="1">
      <c r="A77" s="34" t="s">
        <v>418</v>
      </c>
      <c r="B77" s="35" t="s">
        <v>419</v>
      </c>
      <c r="C77" s="34" t="s">
        <v>206</v>
      </c>
      <c r="D77" s="37">
        <v>444436.27</v>
      </c>
      <c r="E77" s="182">
        <v>0</v>
      </c>
      <c r="F77" s="182">
        <v>0</v>
      </c>
      <c r="G77" s="182">
        <v>0</v>
      </c>
      <c r="H77" s="182">
        <v>0</v>
      </c>
      <c r="I77" s="182">
        <v>0</v>
      </c>
      <c r="J77" s="182">
        <v>0</v>
      </c>
      <c r="K77" s="182">
        <v>0</v>
      </c>
      <c r="L77" s="58"/>
      <c r="O77" s="34"/>
      <c r="P77" s="35"/>
      <c r="Q77" s="173"/>
    </row>
    <row r="78" spans="1:17" ht="13.5" customHeight="1">
      <c r="A78" s="34" t="s">
        <v>518</v>
      </c>
      <c r="B78" s="35" t="s">
        <v>519</v>
      </c>
      <c r="C78" s="34" t="s">
        <v>206</v>
      </c>
      <c r="D78" s="37">
        <v>653</v>
      </c>
      <c r="E78" s="182">
        <v>0</v>
      </c>
      <c r="F78" s="182">
        <v>0</v>
      </c>
      <c r="G78" s="182">
        <v>0</v>
      </c>
      <c r="H78" s="182">
        <v>0</v>
      </c>
      <c r="I78" s="182">
        <v>0</v>
      </c>
      <c r="J78" s="182">
        <v>0</v>
      </c>
      <c r="K78" s="182">
        <v>0</v>
      </c>
      <c r="L78" s="58"/>
      <c r="O78" s="34"/>
      <c r="P78" s="35"/>
      <c r="Q78" s="173"/>
    </row>
    <row r="79" spans="1:17" ht="13.5" customHeight="1">
      <c r="A79" s="34" t="s">
        <v>520</v>
      </c>
      <c r="B79" s="35" t="s">
        <v>521</v>
      </c>
      <c r="C79" s="34" t="s">
        <v>206</v>
      </c>
      <c r="D79" s="37">
        <v>18064.55</v>
      </c>
      <c r="E79" s="182">
        <v>0</v>
      </c>
      <c r="F79" s="182">
        <v>0</v>
      </c>
      <c r="G79" s="182">
        <v>0</v>
      </c>
      <c r="H79" s="182">
        <v>0</v>
      </c>
      <c r="I79" s="182">
        <v>0</v>
      </c>
      <c r="J79" s="182">
        <v>0</v>
      </c>
      <c r="K79" s="182">
        <v>0</v>
      </c>
      <c r="L79" s="58"/>
      <c r="O79" s="34"/>
      <c r="P79" s="35"/>
      <c r="Q79" s="173"/>
    </row>
    <row r="80" spans="1:17" ht="13.5" customHeight="1">
      <c r="A80" s="34" t="s">
        <v>420</v>
      </c>
      <c r="B80" s="35" t="s">
        <v>421</v>
      </c>
      <c r="C80" s="34" t="s">
        <v>206</v>
      </c>
      <c r="D80" s="37">
        <v>12000</v>
      </c>
      <c r="E80" s="182">
        <v>0</v>
      </c>
      <c r="F80" s="182">
        <v>0</v>
      </c>
      <c r="G80" s="182">
        <v>0</v>
      </c>
      <c r="H80" s="182">
        <v>0</v>
      </c>
      <c r="I80" s="182">
        <v>0</v>
      </c>
      <c r="J80" s="182">
        <v>0</v>
      </c>
      <c r="K80" s="182">
        <v>0</v>
      </c>
      <c r="L80" s="58"/>
      <c r="O80" s="34"/>
      <c r="P80" s="35"/>
      <c r="Q80" s="173"/>
    </row>
    <row r="81" spans="1:17" ht="13.5" customHeight="1">
      <c r="A81" s="34" t="s">
        <v>422</v>
      </c>
      <c r="B81" s="35" t="s">
        <v>423</v>
      </c>
      <c r="C81" s="34" t="s">
        <v>206</v>
      </c>
      <c r="D81" s="37">
        <v>28610.05</v>
      </c>
      <c r="E81" s="182">
        <v>0</v>
      </c>
      <c r="F81" s="182">
        <v>0</v>
      </c>
      <c r="G81" s="182">
        <v>0</v>
      </c>
      <c r="H81" s="182">
        <v>0</v>
      </c>
      <c r="I81" s="182">
        <v>0</v>
      </c>
      <c r="J81" s="182">
        <v>0</v>
      </c>
      <c r="K81" s="182">
        <v>0</v>
      </c>
      <c r="L81" s="58"/>
      <c r="O81" s="34"/>
      <c r="P81" s="35"/>
      <c r="Q81" s="173"/>
    </row>
    <row r="82" spans="1:17" ht="13.5" customHeight="1">
      <c r="A82" s="34" t="s">
        <v>424</v>
      </c>
      <c r="B82" s="35" t="s">
        <v>425</v>
      </c>
      <c r="C82" s="34" t="s">
        <v>206</v>
      </c>
      <c r="D82" s="37">
        <v>167744.32999999999</v>
      </c>
      <c r="E82" s="182">
        <v>0</v>
      </c>
      <c r="F82" s="182">
        <v>0</v>
      </c>
      <c r="G82" s="182">
        <v>0</v>
      </c>
      <c r="H82" s="182">
        <v>0</v>
      </c>
      <c r="I82" s="182">
        <v>0</v>
      </c>
      <c r="J82" s="182">
        <v>0</v>
      </c>
      <c r="K82" s="182">
        <v>0</v>
      </c>
      <c r="L82" s="58"/>
      <c r="O82" s="34"/>
      <c r="P82" s="35"/>
      <c r="Q82" s="173"/>
    </row>
    <row r="83" spans="1:17" ht="13.5" customHeight="1">
      <c r="A83" s="34" t="s">
        <v>426</v>
      </c>
      <c r="B83" s="35" t="s">
        <v>427</v>
      </c>
      <c r="C83" s="34" t="s">
        <v>206</v>
      </c>
      <c r="D83" s="37">
        <v>88935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58"/>
      <c r="O83" s="34"/>
      <c r="P83" s="35"/>
      <c r="Q83" s="173"/>
    </row>
    <row r="84" spans="1:17" ht="13.5" customHeight="1">
      <c r="A84" s="34" t="s">
        <v>428</v>
      </c>
      <c r="B84" s="35" t="s">
        <v>429</v>
      </c>
      <c r="C84" s="34" t="s">
        <v>206</v>
      </c>
      <c r="D84" s="37">
        <v>103907.11</v>
      </c>
      <c r="E84" s="182">
        <v>0</v>
      </c>
      <c r="F84" s="182">
        <v>0</v>
      </c>
      <c r="G84" s="182">
        <v>0</v>
      </c>
      <c r="H84" s="182">
        <v>0</v>
      </c>
      <c r="I84" s="182">
        <v>0</v>
      </c>
      <c r="J84" s="182">
        <v>0</v>
      </c>
      <c r="K84" s="182">
        <v>0</v>
      </c>
      <c r="L84" s="58"/>
      <c r="O84" s="34"/>
      <c r="P84" s="35"/>
      <c r="Q84" s="173"/>
    </row>
    <row r="85" spans="1:17" ht="13.5" customHeight="1">
      <c r="A85" s="34" t="s">
        <v>522</v>
      </c>
      <c r="B85" s="35" t="s">
        <v>523</v>
      </c>
      <c r="C85" s="34" t="s">
        <v>206</v>
      </c>
      <c r="D85" s="37">
        <v>5395</v>
      </c>
      <c r="E85" s="182">
        <v>0</v>
      </c>
      <c r="F85" s="182">
        <v>0</v>
      </c>
      <c r="G85" s="182">
        <v>0</v>
      </c>
      <c r="H85" s="182">
        <v>0</v>
      </c>
      <c r="I85" s="182">
        <v>0</v>
      </c>
      <c r="J85" s="182">
        <v>0</v>
      </c>
      <c r="K85" s="182">
        <v>0</v>
      </c>
      <c r="L85" s="58"/>
      <c r="O85" s="34"/>
      <c r="P85" s="35"/>
      <c r="Q85" s="173"/>
    </row>
    <row r="86" spans="1:17" ht="13.5" customHeight="1">
      <c r="A86" s="34" t="s">
        <v>524</v>
      </c>
      <c r="B86" s="35" t="s">
        <v>525</v>
      </c>
      <c r="C86" s="34" t="s">
        <v>206</v>
      </c>
      <c r="D86" s="37">
        <v>91600</v>
      </c>
      <c r="E86" s="182">
        <v>0</v>
      </c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58"/>
      <c r="O86" s="34"/>
      <c r="P86" s="35"/>
      <c r="Q86" s="173"/>
    </row>
    <row r="87" spans="1:17" ht="13.5" customHeight="1">
      <c r="A87" s="34" t="s">
        <v>526</v>
      </c>
      <c r="B87" s="35" t="s">
        <v>527</v>
      </c>
      <c r="C87" s="34" t="s">
        <v>206</v>
      </c>
      <c r="D87" s="37">
        <v>783.4</v>
      </c>
      <c r="E87" s="182">
        <v>0</v>
      </c>
      <c r="F87" s="182"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58"/>
      <c r="O87" s="34"/>
      <c r="P87" s="35"/>
      <c r="Q87" s="173"/>
    </row>
    <row r="88" spans="1:17" ht="13.5" customHeight="1">
      <c r="A88" s="34" t="s">
        <v>430</v>
      </c>
      <c r="B88" s="35" t="s">
        <v>431</v>
      </c>
      <c r="C88" s="34" t="s">
        <v>206</v>
      </c>
      <c r="D88" s="37">
        <v>14028.43</v>
      </c>
      <c r="E88" s="182">
        <v>0</v>
      </c>
      <c r="F88" s="182">
        <v>0</v>
      </c>
      <c r="G88" s="182">
        <v>0</v>
      </c>
      <c r="H88" s="182">
        <v>0</v>
      </c>
      <c r="I88" s="182">
        <v>0</v>
      </c>
      <c r="J88" s="182">
        <v>0</v>
      </c>
      <c r="K88" s="182">
        <v>0</v>
      </c>
      <c r="L88" s="58"/>
      <c r="O88" s="34"/>
      <c r="P88" s="35"/>
      <c r="Q88" s="173"/>
    </row>
    <row r="89" spans="1:17" ht="13.5" customHeight="1">
      <c r="A89" s="34" t="s">
        <v>432</v>
      </c>
      <c r="B89" s="35" t="s">
        <v>433</v>
      </c>
      <c r="C89" s="34" t="s">
        <v>206</v>
      </c>
      <c r="D89" s="37">
        <v>7125</v>
      </c>
      <c r="E89" s="182">
        <v>0</v>
      </c>
      <c r="F89" s="182">
        <v>0</v>
      </c>
      <c r="G89" s="182">
        <v>0</v>
      </c>
      <c r="H89" s="182">
        <v>0</v>
      </c>
      <c r="I89" s="182">
        <v>0</v>
      </c>
      <c r="J89" s="182">
        <v>0</v>
      </c>
      <c r="K89" s="182">
        <v>0</v>
      </c>
      <c r="L89" s="58"/>
      <c r="O89" s="34"/>
      <c r="P89" s="35"/>
      <c r="Q89" s="173"/>
    </row>
    <row r="90" spans="1:17" ht="13.5" customHeight="1">
      <c r="A90" s="34" t="s">
        <v>528</v>
      </c>
      <c r="B90" s="35" t="s">
        <v>529</v>
      </c>
      <c r="C90" s="34" t="s">
        <v>206</v>
      </c>
      <c r="D90" s="37">
        <v>125.98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0</v>
      </c>
      <c r="K90" s="182">
        <v>0</v>
      </c>
      <c r="L90" s="58"/>
      <c r="O90" s="34"/>
      <c r="P90" s="35"/>
      <c r="Q90" s="173"/>
    </row>
    <row r="91" spans="1:17" ht="13.5" customHeight="1">
      <c r="A91" s="34" t="s">
        <v>436</v>
      </c>
      <c r="B91" s="35" t="s">
        <v>437</v>
      </c>
      <c r="C91" s="34" t="s">
        <v>206</v>
      </c>
      <c r="D91" s="37">
        <v>12222.05</v>
      </c>
      <c r="E91" s="182">
        <v>0</v>
      </c>
      <c r="F91" s="182">
        <v>0</v>
      </c>
      <c r="G91" s="182">
        <v>0</v>
      </c>
      <c r="H91" s="182">
        <v>0</v>
      </c>
      <c r="I91" s="182">
        <v>0</v>
      </c>
      <c r="J91" s="182">
        <v>0</v>
      </c>
      <c r="K91" s="182">
        <v>0</v>
      </c>
      <c r="L91" s="58"/>
      <c r="O91" s="34"/>
      <c r="P91" s="35"/>
      <c r="Q91" s="173"/>
    </row>
    <row r="92" spans="1:17" ht="13.5" customHeight="1">
      <c r="A92" s="34" t="s">
        <v>438</v>
      </c>
      <c r="B92" s="35" t="s">
        <v>439</v>
      </c>
      <c r="C92" s="34" t="s">
        <v>206</v>
      </c>
      <c r="D92" s="37">
        <v>1995</v>
      </c>
      <c r="E92" s="182">
        <v>0</v>
      </c>
      <c r="F92" s="182">
        <v>0</v>
      </c>
      <c r="G92" s="182">
        <v>0</v>
      </c>
      <c r="H92" s="182">
        <v>0</v>
      </c>
      <c r="I92" s="182">
        <v>0</v>
      </c>
      <c r="J92" s="182">
        <v>0</v>
      </c>
      <c r="K92" s="182">
        <v>0</v>
      </c>
      <c r="L92" s="58"/>
      <c r="O92" s="34"/>
      <c r="P92" s="35"/>
      <c r="Q92" s="173"/>
    </row>
    <row r="93" spans="1:17" ht="13.5" customHeight="1">
      <c r="A93" s="34" t="s">
        <v>440</v>
      </c>
      <c r="B93" s="35" t="s">
        <v>441</v>
      </c>
      <c r="C93" s="34" t="s">
        <v>206</v>
      </c>
      <c r="D93" s="37">
        <v>218292.11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58"/>
      <c r="O93" s="34"/>
      <c r="P93" s="35"/>
      <c r="Q93" s="173"/>
    </row>
    <row r="94" spans="1:17" ht="13.5" customHeight="1">
      <c r="A94" s="34" t="s">
        <v>442</v>
      </c>
      <c r="B94" s="35" t="s">
        <v>443</v>
      </c>
      <c r="C94" s="34" t="s">
        <v>206</v>
      </c>
      <c r="D94" s="37">
        <v>24457.01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0</v>
      </c>
      <c r="K94" s="182">
        <v>0</v>
      </c>
      <c r="L94" s="58"/>
      <c r="O94" s="34"/>
      <c r="P94" s="35"/>
      <c r="Q94" s="173"/>
    </row>
    <row r="95" spans="1:17" ht="13.5" customHeight="1">
      <c r="A95" s="34" t="s">
        <v>444</v>
      </c>
      <c r="B95" s="35" t="s">
        <v>445</v>
      </c>
      <c r="C95" s="34" t="s">
        <v>206</v>
      </c>
      <c r="D95" s="37">
        <v>39990</v>
      </c>
      <c r="E95" s="182">
        <v>0</v>
      </c>
      <c r="F95" s="182">
        <v>0</v>
      </c>
      <c r="G95" s="182">
        <v>0</v>
      </c>
      <c r="H95" s="182">
        <v>0</v>
      </c>
      <c r="I95" s="182">
        <v>0</v>
      </c>
      <c r="J95" s="182">
        <v>0</v>
      </c>
      <c r="K95" s="182">
        <v>0</v>
      </c>
      <c r="L95" s="58"/>
      <c r="O95" s="34"/>
      <c r="P95" s="35"/>
      <c r="Q95" s="173"/>
    </row>
    <row r="96" spans="1:17" ht="13.5" customHeight="1">
      <c r="A96" s="34" t="s">
        <v>446</v>
      </c>
      <c r="B96" s="35" t="s">
        <v>447</v>
      </c>
      <c r="C96" s="34" t="s">
        <v>206</v>
      </c>
      <c r="D96" s="37">
        <v>2000</v>
      </c>
      <c r="E96" s="182">
        <v>0</v>
      </c>
      <c r="F96" s="182">
        <v>0</v>
      </c>
      <c r="G96" s="182">
        <v>0</v>
      </c>
      <c r="H96" s="182">
        <v>0</v>
      </c>
      <c r="I96" s="182">
        <v>0</v>
      </c>
      <c r="J96" s="182">
        <v>0</v>
      </c>
      <c r="K96" s="182">
        <v>0</v>
      </c>
      <c r="L96" s="58"/>
      <c r="O96" s="34"/>
      <c r="P96" s="35"/>
      <c r="Q96" s="173"/>
    </row>
    <row r="97" spans="1:17" ht="13.5" customHeight="1">
      <c r="A97" s="34" t="s">
        <v>448</v>
      </c>
      <c r="B97" s="35" t="s">
        <v>449</v>
      </c>
      <c r="C97" s="34" t="s">
        <v>206</v>
      </c>
      <c r="D97" s="37">
        <v>10761.1</v>
      </c>
      <c r="E97" s="182">
        <v>0</v>
      </c>
      <c r="F97" s="182">
        <v>0</v>
      </c>
      <c r="G97" s="182">
        <v>0</v>
      </c>
      <c r="H97" s="182">
        <v>0</v>
      </c>
      <c r="I97" s="182">
        <v>0</v>
      </c>
      <c r="J97" s="182">
        <v>0</v>
      </c>
      <c r="K97" s="182">
        <v>0</v>
      </c>
      <c r="L97" s="58"/>
      <c r="O97" s="34"/>
      <c r="P97" s="35"/>
      <c r="Q97" s="173"/>
    </row>
    <row r="98" spans="1:17" ht="13.5" customHeight="1">
      <c r="A98" s="34" t="s">
        <v>530</v>
      </c>
      <c r="B98" s="35" t="s">
        <v>531</v>
      </c>
      <c r="C98" s="34" t="s">
        <v>206</v>
      </c>
      <c r="D98" s="37">
        <v>600</v>
      </c>
      <c r="E98" s="182">
        <v>0</v>
      </c>
      <c r="F98" s="182">
        <v>0</v>
      </c>
      <c r="G98" s="182">
        <v>0</v>
      </c>
      <c r="H98" s="182">
        <v>0</v>
      </c>
      <c r="I98" s="182">
        <v>0</v>
      </c>
      <c r="J98" s="182">
        <v>0</v>
      </c>
      <c r="K98" s="182">
        <v>0</v>
      </c>
      <c r="L98" s="58"/>
      <c r="O98" s="34"/>
      <c r="P98" s="35"/>
      <c r="Q98" s="173"/>
    </row>
    <row r="99" spans="1:17" ht="13.5" customHeight="1">
      <c r="A99" s="34" t="s">
        <v>452</v>
      </c>
      <c r="B99" s="35" t="s">
        <v>453</v>
      </c>
      <c r="C99" s="34" t="s">
        <v>206</v>
      </c>
      <c r="D99" s="37">
        <v>10137.31</v>
      </c>
      <c r="E99" s="182">
        <v>0</v>
      </c>
      <c r="F99" s="182">
        <v>0</v>
      </c>
      <c r="G99" s="182">
        <v>0</v>
      </c>
      <c r="H99" s="182">
        <v>0</v>
      </c>
      <c r="I99" s="182">
        <v>0</v>
      </c>
      <c r="J99" s="182">
        <v>0</v>
      </c>
      <c r="K99" s="182">
        <v>0</v>
      </c>
      <c r="L99" s="58"/>
      <c r="O99" s="34"/>
      <c r="P99" s="35"/>
      <c r="Q99" s="173"/>
    </row>
    <row r="100" spans="1:17" ht="13.5" customHeight="1">
      <c r="A100" s="34" t="s">
        <v>214</v>
      </c>
      <c r="B100" s="34" t="s">
        <v>215</v>
      </c>
      <c r="C100" s="34" t="s">
        <v>211</v>
      </c>
      <c r="D100" s="178">
        <v>0</v>
      </c>
      <c r="E100" s="182">
        <v>0</v>
      </c>
      <c r="F100" s="37">
        <v>1300000</v>
      </c>
      <c r="G100" s="182">
        <v>0</v>
      </c>
      <c r="H100" s="182">
        <v>0</v>
      </c>
      <c r="I100" s="182">
        <v>0</v>
      </c>
      <c r="J100" s="182">
        <v>0</v>
      </c>
      <c r="K100" s="37">
        <f t="shared" si="1"/>
        <v>1300000</v>
      </c>
      <c r="L100" s="58"/>
    </row>
    <row r="101" spans="1:17" ht="13.5" customHeight="1">
      <c r="A101" s="34" t="s">
        <v>22</v>
      </c>
      <c r="B101" s="34" t="s">
        <v>46</v>
      </c>
      <c r="C101" s="34" t="s">
        <v>216</v>
      </c>
      <c r="D101" s="37">
        <v>45670.5</v>
      </c>
      <c r="E101" s="37">
        <v>58334</v>
      </c>
      <c r="F101" s="37">
        <v>58334</v>
      </c>
      <c r="G101" s="37">
        <v>58334</v>
      </c>
      <c r="H101" s="37">
        <v>58334</v>
      </c>
      <c r="I101" s="37">
        <v>58334</v>
      </c>
      <c r="J101" s="56">
        <v>58334</v>
      </c>
      <c r="K101" s="37">
        <f t="shared" si="1"/>
        <v>291670</v>
      </c>
      <c r="L101" s="58"/>
    </row>
    <row r="102" spans="1:17" ht="13.5" customHeight="1">
      <c r="A102" s="34" t="s">
        <v>22</v>
      </c>
      <c r="B102" s="34" t="s">
        <v>119</v>
      </c>
      <c r="C102" s="34" t="s">
        <v>216</v>
      </c>
      <c r="D102" s="37">
        <v>62102.6</v>
      </c>
      <c r="E102" s="37">
        <v>58333</v>
      </c>
      <c r="F102" s="37">
        <v>58333</v>
      </c>
      <c r="G102" s="37">
        <v>58333</v>
      </c>
      <c r="H102" s="37">
        <v>58333</v>
      </c>
      <c r="I102" s="37">
        <v>58333</v>
      </c>
      <c r="J102" s="56">
        <v>58333</v>
      </c>
      <c r="K102" s="37">
        <f t="shared" si="1"/>
        <v>291665</v>
      </c>
      <c r="L102" s="58"/>
      <c r="O102" s="34"/>
      <c r="P102" s="35"/>
      <c r="Q102" s="173"/>
    </row>
    <row r="103" spans="1:17" ht="13.5" customHeight="1">
      <c r="A103" s="34" t="s">
        <v>22</v>
      </c>
      <c r="B103" s="34" t="s">
        <v>89</v>
      </c>
      <c r="C103" s="34" t="s">
        <v>216</v>
      </c>
      <c r="D103" s="37">
        <v>48573.81</v>
      </c>
      <c r="E103" s="37">
        <v>58333</v>
      </c>
      <c r="F103" s="37">
        <v>58333</v>
      </c>
      <c r="G103" s="37">
        <v>58333</v>
      </c>
      <c r="H103" s="37">
        <v>58333</v>
      </c>
      <c r="I103" s="37">
        <v>58333</v>
      </c>
      <c r="J103" s="56">
        <v>58333</v>
      </c>
      <c r="K103" s="37">
        <f t="shared" si="1"/>
        <v>291665</v>
      </c>
      <c r="L103" s="58"/>
      <c r="O103" s="34"/>
      <c r="P103" s="35"/>
      <c r="Q103" s="173"/>
    </row>
    <row r="104" spans="1:17" ht="13.5" customHeight="1">
      <c r="A104" s="34" t="s">
        <v>30</v>
      </c>
      <c r="B104" s="34" t="s">
        <v>69</v>
      </c>
      <c r="C104" s="34" t="s">
        <v>217</v>
      </c>
      <c r="D104" s="37">
        <v>4441540.93</v>
      </c>
      <c r="E104" s="37">
        <v>5000000</v>
      </c>
      <c r="F104" s="37">
        <v>5000000</v>
      </c>
      <c r="G104" s="37">
        <v>5000000</v>
      </c>
      <c r="H104" s="37">
        <v>5000000</v>
      </c>
      <c r="I104" s="37">
        <v>5000000</v>
      </c>
      <c r="J104" s="56">
        <v>5000000</v>
      </c>
      <c r="K104" s="37">
        <f t="shared" si="1"/>
        <v>25000000</v>
      </c>
      <c r="L104" s="58"/>
      <c r="O104" s="34"/>
      <c r="P104" s="35"/>
      <c r="Q104" s="173"/>
    </row>
    <row r="105" spans="1:17" ht="13.5" customHeight="1">
      <c r="A105" s="34" t="s">
        <v>92</v>
      </c>
      <c r="B105" s="34" t="s">
        <v>56</v>
      </c>
      <c r="C105" s="34" t="s">
        <v>217</v>
      </c>
      <c r="D105" s="37">
        <v>304099.96000000002</v>
      </c>
      <c r="E105" s="37">
        <v>190000</v>
      </c>
      <c r="F105" s="37">
        <v>368306</v>
      </c>
      <c r="G105" s="37">
        <v>436995</v>
      </c>
      <c r="H105" s="37">
        <v>554460</v>
      </c>
      <c r="I105" s="37">
        <v>997890</v>
      </c>
      <c r="J105" s="56">
        <v>1892360</v>
      </c>
      <c r="K105" s="37">
        <f t="shared" si="1"/>
        <v>4250011</v>
      </c>
      <c r="L105" s="58"/>
      <c r="O105" s="34"/>
      <c r="P105" s="35"/>
      <c r="Q105" s="173"/>
    </row>
    <row r="106" spans="1:17" ht="13.5" customHeight="1">
      <c r="A106" s="34" t="s">
        <v>45</v>
      </c>
      <c r="B106" s="34" t="s">
        <v>135</v>
      </c>
      <c r="C106" s="34" t="s">
        <v>217</v>
      </c>
      <c r="D106" s="37">
        <v>142897.62</v>
      </c>
      <c r="E106" s="37">
        <v>100000</v>
      </c>
      <c r="F106" s="37">
        <v>100000</v>
      </c>
      <c r="G106" s="37">
        <v>100000</v>
      </c>
      <c r="H106" s="37">
        <v>100000</v>
      </c>
      <c r="I106" s="37">
        <v>100000</v>
      </c>
      <c r="J106" s="56">
        <v>100000</v>
      </c>
      <c r="K106" s="37">
        <f t="shared" si="1"/>
        <v>500000</v>
      </c>
      <c r="L106" s="58"/>
      <c r="O106" s="34"/>
      <c r="P106" s="35"/>
      <c r="Q106" s="173"/>
    </row>
    <row r="107" spans="1:17" ht="13.5" customHeight="1">
      <c r="A107" s="34" t="s">
        <v>12</v>
      </c>
      <c r="B107" s="34" t="s">
        <v>51</v>
      </c>
      <c r="C107" s="34" t="s">
        <v>211</v>
      </c>
      <c r="D107" s="182">
        <v>0</v>
      </c>
      <c r="E107" s="37">
        <v>250000</v>
      </c>
      <c r="F107" s="37">
        <v>250000</v>
      </c>
      <c r="G107" s="37">
        <v>250000</v>
      </c>
      <c r="H107" s="37">
        <v>250000</v>
      </c>
      <c r="I107" s="37">
        <v>250000</v>
      </c>
      <c r="J107" s="56">
        <v>250000</v>
      </c>
      <c r="K107" s="37">
        <f t="shared" si="1"/>
        <v>1250000</v>
      </c>
      <c r="L107" s="58"/>
      <c r="O107" s="34"/>
      <c r="P107" s="35"/>
    </row>
    <row r="108" spans="1:17" ht="13.5" customHeight="1">
      <c r="A108" s="34" t="s">
        <v>112</v>
      </c>
      <c r="B108" s="34" t="s">
        <v>29</v>
      </c>
      <c r="C108" s="34" t="s">
        <v>217</v>
      </c>
      <c r="D108" s="37">
        <v>31797.94</v>
      </c>
      <c r="E108" s="182">
        <v>0</v>
      </c>
      <c r="F108" s="182">
        <v>0</v>
      </c>
      <c r="G108" s="37">
        <v>450000</v>
      </c>
      <c r="H108" s="37">
        <v>450000</v>
      </c>
      <c r="I108" s="37">
        <v>450000</v>
      </c>
      <c r="J108" s="56">
        <v>450000</v>
      </c>
      <c r="K108" s="37">
        <f t="shared" si="1"/>
        <v>1800000</v>
      </c>
      <c r="L108" s="58"/>
      <c r="O108" s="34"/>
      <c r="P108" s="35"/>
    </row>
    <row r="109" spans="1:17" ht="13.5" customHeight="1">
      <c r="A109" s="34" t="s">
        <v>82</v>
      </c>
      <c r="B109" s="34" t="s">
        <v>68</v>
      </c>
      <c r="C109" s="34" t="s">
        <v>217</v>
      </c>
      <c r="D109" s="37">
        <v>96403.87</v>
      </c>
      <c r="E109" s="37">
        <v>100000</v>
      </c>
      <c r="F109" s="37">
        <v>350000</v>
      </c>
      <c r="G109" s="37">
        <v>350000</v>
      </c>
      <c r="H109" s="37">
        <v>350000</v>
      </c>
      <c r="I109" s="37">
        <v>350000</v>
      </c>
      <c r="J109" s="56">
        <v>350000</v>
      </c>
      <c r="K109" s="37">
        <f t="shared" si="1"/>
        <v>1750000</v>
      </c>
      <c r="L109" s="58"/>
      <c r="O109" s="34"/>
      <c r="P109" s="35"/>
    </row>
    <row r="110" spans="1:17" ht="13.5" customHeight="1">
      <c r="A110" s="34" t="s">
        <v>463</v>
      </c>
      <c r="B110" s="35" t="s">
        <v>464</v>
      </c>
      <c r="C110" s="34" t="s">
        <v>217</v>
      </c>
      <c r="D110" s="37">
        <v>224253.2</v>
      </c>
      <c r="E110" s="182">
        <v>0</v>
      </c>
      <c r="F110" s="182">
        <v>0</v>
      </c>
      <c r="G110" s="182">
        <v>0</v>
      </c>
      <c r="H110" s="182">
        <v>0</v>
      </c>
      <c r="I110" s="182">
        <v>0</v>
      </c>
      <c r="J110" s="182">
        <v>0</v>
      </c>
      <c r="K110" s="182">
        <v>0</v>
      </c>
      <c r="L110" s="58"/>
      <c r="O110" s="34"/>
      <c r="P110" s="35"/>
    </row>
    <row r="111" spans="1:17" ht="13.5" customHeight="1">
      <c r="A111" s="34" t="s">
        <v>133</v>
      </c>
      <c r="B111" s="34" t="s">
        <v>131</v>
      </c>
      <c r="C111" s="34" t="s">
        <v>217</v>
      </c>
      <c r="D111" s="37">
        <v>1920227.82</v>
      </c>
      <c r="E111" s="37">
        <v>1500000</v>
      </c>
      <c r="F111" s="37">
        <v>940000</v>
      </c>
      <c r="G111" s="37">
        <v>650000</v>
      </c>
      <c r="H111" s="37">
        <v>1300000</v>
      </c>
      <c r="I111" s="37">
        <v>1300000</v>
      </c>
      <c r="J111" s="56">
        <v>950000</v>
      </c>
      <c r="K111" s="37">
        <f t="shared" si="1"/>
        <v>5140000</v>
      </c>
      <c r="L111" s="58"/>
      <c r="O111" s="34"/>
      <c r="P111" s="35"/>
    </row>
    <row r="112" spans="1:17" ht="13.5" customHeight="1">
      <c r="A112" s="34" t="s">
        <v>218</v>
      </c>
      <c r="B112" s="34" t="s">
        <v>219</v>
      </c>
      <c r="C112" s="34" t="s">
        <v>217</v>
      </c>
      <c r="D112" s="182">
        <v>0</v>
      </c>
      <c r="E112" s="182">
        <v>0</v>
      </c>
      <c r="F112" s="182">
        <v>0</v>
      </c>
      <c r="G112" s="37">
        <v>750000</v>
      </c>
      <c r="H112" s="182">
        <v>0</v>
      </c>
      <c r="I112" s="182">
        <v>0</v>
      </c>
      <c r="J112" s="182">
        <v>0</v>
      </c>
      <c r="K112" s="37">
        <f t="shared" si="1"/>
        <v>750000</v>
      </c>
      <c r="L112" s="58"/>
      <c r="O112" s="34"/>
      <c r="P112" s="35"/>
      <c r="Q112" s="173"/>
    </row>
    <row r="113" spans="1:17" ht="13.5" customHeight="1">
      <c r="A113" s="34" t="s">
        <v>220</v>
      </c>
      <c r="B113" s="34" t="s">
        <v>221</v>
      </c>
      <c r="C113" s="34" t="s">
        <v>217</v>
      </c>
      <c r="D113" s="182">
        <v>0</v>
      </c>
      <c r="E113" s="182">
        <v>0</v>
      </c>
      <c r="F113" s="182">
        <v>0</v>
      </c>
      <c r="G113" s="182">
        <v>0</v>
      </c>
      <c r="H113" s="37">
        <v>40000</v>
      </c>
      <c r="I113" s="182">
        <v>0</v>
      </c>
      <c r="J113" s="182">
        <v>0</v>
      </c>
      <c r="K113" s="37">
        <f t="shared" si="1"/>
        <v>40000</v>
      </c>
      <c r="L113" s="58"/>
      <c r="O113" s="34"/>
      <c r="P113" s="35"/>
    </row>
    <row r="114" spans="1:17" ht="13.5" customHeight="1">
      <c r="A114" s="34" t="s">
        <v>220</v>
      </c>
      <c r="B114" s="34" t="s">
        <v>222</v>
      </c>
      <c r="C114" s="34" t="s">
        <v>217</v>
      </c>
      <c r="D114" s="182">
        <v>0</v>
      </c>
      <c r="E114" s="182">
        <v>0</v>
      </c>
      <c r="F114" s="182">
        <v>0</v>
      </c>
      <c r="G114" s="182">
        <v>0</v>
      </c>
      <c r="H114" s="37">
        <v>910000</v>
      </c>
      <c r="I114" s="182">
        <v>0</v>
      </c>
      <c r="J114" s="182">
        <v>0</v>
      </c>
      <c r="K114" s="37">
        <f t="shared" si="1"/>
        <v>910000</v>
      </c>
      <c r="L114" s="58"/>
      <c r="O114" s="34"/>
      <c r="P114" s="35"/>
    </row>
    <row r="115" spans="1:17" ht="13.5" customHeight="1">
      <c r="A115" s="34" t="s">
        <v>223</v>
      </c>
      <c r="B115" s="34" t="s">
        <v>224</v>
      </c>
      <c r="C115" s="34" t="s">
        <v>217</v>
      </c>
      <c r="D115" s="182">
        <v>0</v>
      </c>
      <c r="E115" s="182">
        <v>0</v>
      </c>
      <c r="F115" s="37">
        <v>70000</v>
      </c>
      <c r="G115" s="37">
        <v>750000</v>
      </c>
      <c r="H115" s="182">
        <v>0</v>
      </c>
      <c r="I115" s="182">
        <v>0</v>
      </c>
      <c r="J115" s="182">
        <v>0</v>
      </c>
      <c r="K115" s="37">
        <f t="shared" si="1"/>
        <v>820000</v>
      </c>
      <c r="L115" s="58"/>
      <c r="O115" s="34"/>
      <c r="P115" s="35"/>
    </row>
    <row r="116" spans="1:17" ht="13.5" customHeight="1">
      <c r="A116" s="34" t="s">
        <v>146</v>
      </c>
      <c r="B116" s="34" t="s">
        <v>225</v>
      </c>
      <c r="C116" s="34" t="s">
        <v>217</v>
      </c>
      <c r="D116" s="182">
        <v>0</v>
      </c>
      <c r="E116" s="37">
        <v>50000</v>
      </c>
      <c r="F116" s="37">
        <v>50000</v>
      </c>
      <c r="G116" s="37">
        <v>50000</v>
      </c>
      <c r="H116" s="37">
        <v>50000</v>
      </c>
      <c r="I116" s="37">
        <v>50000</v>
      </c>
      <c r="J116" s="56">
        <v>50000</v>
      </c>
      <c r="K116" s="37">
        <f t="shared" si="1"/>
        <v>250000</v>
      </c>
      <c r="L116" s="58"/>
      <c r="O116" s="34"/>
      <c r="P116" s="35"/>
      <c r="Q116" s="173"/>
    </row>
    <row r="117" spans="1:17" ht="13.5" customHeight="1">
      <c r="A117" s="34" t="s">
        <v>147</v>
      </c>
      <c r="B117" s="34" t="s">
        <v>226</v>
      </c>
      <c r="C117" s="34" t="s">
        <v>217</v>
      </c>
      <c r="D117" s="182">
        <v>0</v>
      </c>
      <c r="E117" s="182">
        <v>0</v>
      </c>
      <c r="F117" s="37">
        <v>300000</v>
      </c>
      <c r="G117" s="182">
        <v>0</v>
      </c>
      <c r="H117" s="182">
        <v>0</v>
      </c>
      <c r="I117" s="182">
        <v>0</v>
      </c>
      <c r="J117" s="182">
        <v>0</v>
      </c>
      <c r="K117" s="37">
        <f t="shared" si="1"/>
        <v>300000</v>
      </c>
      <c r="L117" s="58"/>
      <c r="O117" s="34"/>
      <c r="P117" s="35"/>
      <c r="Q117" s="173"/>
    </row>
    <row r="118" spans="1:17" ht="13.5" customHeight="1">
      <c r="A118" s="34" t="s">
        <v>55</v>
      </c>
      <c r="B118" s="34" t="s">
        <v>3</v>
      </c>
      <c r="C118" s="34" t="s">
        <v>227</v>
      </c>
      <c r="D118" s="37">
        <v>443747.28</v>
      </c>
      <c r="E118" s="37">
        <v>500000</v>
      </c>
      <c r="F118" s="37">
        <v>500000</v>
      </c>
      <c r="G118" s="37">
        <v>500000</v>
      </c>
      <c r="H118" s="37">
        <v>500000</v>
      </c>
      <c r="I118" s="37">
        <v>500000</v>
      </c>
      <c r="J118" s="56">
        <v>500000</v>
      </c>
      <c r="K118" s="37">
        <f t="shared" si="1"/>
        <v>2500000</v>
      </c>
      <c r="L118" s="58"/>
      <c r="O118" s="34"/>
      <c r="P118" s="35"/>
    </row>
    <row r="119" spans="1:17" ht="13.5" customHeight="1">
      <c r="A119" s="34" t="s">
        <v>61</v>
      </c>
      <c r="B119" s="34" t="s">
        <v>106</v>
      </c>
      <c r="C119" s="34" t="s">
        <v>227</v>
      </c>
      <c r="D119" s="37">
        <v>726721.05</v>
      </c>
      <c r="E119" s="37">
        <v>1251700</v>
      </c>
      <c r="F119" s="37">
        <v>807500</v>
      </c>
      <c r="G119" s="37">
        <v>1103900</v>
      </c>
      <c r="H119" s="37">
        <v>1122000</v>
      </c>
      <c r="I119" s="37">
        <v>610000</v>
      </c>
      <c r="J119" s="56">
        <v>1165000</v>
      </c>
      <c r="K119" s="37">
        <f t="shared" si="1"/>
        <v>4808400</v>
      </c>
      <c r="L119" s="58"/>
    </row>
    <row r="120" spans="1:17" ht="13.5" customHeight="1">
      <c r="A120" s="34" t="s">
        <v>13</v>
      </c>
      <c r="B120" s="34" t="s">
        <v>41</v>
      </c>
      <c r="C120" s="34" t="s">
        <v>227</v>
      </c>
      <c r="D120" s="37">
        <v>599347.21</v>
      </c>
      <c r="E120" s="37">
        <v>350000</v>
      </c>
      <c r="F120" s="37">
        <v>350000</v>
      </c>
      <c r="G120" s="37">
        <v>350000</v>
      </c>
      <c r="H120" s="37">
        <v>350000</v>
      </c>
      <c r="I120" s="37">
        <v>350000</v>
      </c>
      <c r="J120" s="56">
        <v>350000</v>
      </c>
      <c r="K120" s="37">
        <f t="shared" si="1"/>
        <v>1750000</v>
      </c>
      <c r="L120" s="58"/>
      <c r="O120" s="34"/>
      <c r="P120" s="35"/>
    </row>
    <row r="121" spans="1:17" ht="13.5" customHeight="1">
      <c r="A121" s="34" t="s">
        <v>107</v>
      </c>
      <c r="B121" s="34" t="s">
        <v>62</v>
      </c>
      <c r="C121" s="34" t="s">
        <v>227</v>
      </c>
      <c r="D121" s="37">
        <v>391446.21</v>
      </c>
      <c r="E121" s="37">
        <v>837000</v>
      </c>
      <c r="F121" s="37">
        <v>352400</v>
      </c>
      <c r="G121" s="37">
        <v>564100</v>
      </c>
      <c r="H121" s="37">
        <v>471700</v>
      </c>
      <c r="I121" s="37">
        <v>493600</v>
      </c>
      <c r="J121" s="56">
        <v>300000</v>
      </c>
      <c r="K121" s="37">
        <f t="shared" si="1"/>
        <v>2181800</v>
      </c>
      <c r="L121" s="58"/>
      <c r="O121" s="34"/>
      <c r="P121" s="35"/>
      <c r="Q121" s="173"/>
    </row>
    <row r="122" spans="1:17" ht="13.5" customHeight="1">
      <c r="A122" s="34" t="s">
        <v>8</v>
      </c>
      <c r="B122" s="34" t="s">
        <v>124</v>
      </c>
      <c r="C122" s="34" t="s">
        <v>227</v>
      </c>
      <c r="D122" s="37">
        <v>377901.19</v>
      </c>
      <c r="E122" s="37">
        <v>350000</v>
      </c>
      <c r="F122" s="37">
        <v>200000</v>
      </c>
      <c r="G122" s="37">
        <v>200000</v>
      </c>
      <c r="H122" s="37">
        <v>550000</v>
      </c>
      <c r="I122" s="37">
        <v>200000</v>
      </c>
      <c r="J122" s="56">
        <v>200000</v>
      </c>
      <c r="K122" s="37">
        <f t="shared" ref="K122:K200" si="2">SUM(F122:J122)</f>
        <v>1350000</v>
      </c>
      <c r="L122" s="58"/>
      <c r="O122" s="34"/>
      <c r="P122" s="35"/>
      <c r="Q122" s="173"/>
    </row>
    <row r="123" spans="1:17" ht="13.5" customHeight="1">
      <c r="A123" s="34" t="s">
        <v>128</v>
      </c>
      <c r="B123" s="34" t="s">
        <v>99</v>
      </c>
      <c r="C123" s="34" t="s">
        <v>206</v>
      </c>
      <c r="D123" s="37">
        <v>214291.57</v>
      </c>
      <c r="E123" s="37">
        <v>250000</v>
      </c>
      <c r="F123" s="37">
        <v>250000</v>
      </c>
      <c r="G123" s="37">
        <v>250000</v>
      </c>
      <c r="H123" s="37">
        <v>250000</v>
      </c>
      <c r="I123" s="37">
        <v>250000</v>
      </c>
      <c r="J123" s="56">
        <v>250000</v>
      </c>
      <c r="K123" s="37">
        <f t="shared" si="2"/>
        <v>1250000</v>
      </c>
      <c r="L123" s="58"/>
      <c r="O123" s="34"/>
      <c r="P123" s="35"/>
      <c r="Q123" s="173"/>
    </row>
    <row r="124" spans="1:17" ht="13.5" customHeight="1">
      <c r="A124" s="34" t="s">
        <v>532</v>
      </c>
      <c r="B124" s="35" t="s">
        <v>533</v>
      </c>
      <c r="C124" s="34" t="s">
        <v>206</v>
      </c>
      <c r="D124" s="37">
        <v>31190</v>
      </c>
      <c r="E124" s="182">
        <v>0</v>
      </c>
      <c r="F124" s="182">
        <v>0</v>
      </c>
      <c r="G124" s="182">
        <v>0</v>
      </c>
      <c r="H124" s="182">
        <v>0</v>
      </c>
      <c r="I124" s="182">
        <v>0</v>
      </c>
      <c r="J124" s="182">
        <v>0</v>
      </c>
      <c r="K124" s="182">
        <v>0</v>
      </c>
      <c r="L124" s="58"/>
      <c r="O124" s="34"/>
      <c r="P124" s="35"/>
      <c r="Q124" s="173"/>
    </row>
    <row r="125" spans="1:17" ht="13.5" customHeight="1">
      <c r="A125" s="34" t="s">
        <v>66</v>
      </c>
      <c r="B125" s="34" t="s">
        <v>15</v>
      </c>
      <c r="C125" s="34" t="s">
        <v>206</v>
      </c>
      <c r="D125" s="37">
        <v>375377.67</v>
      </c>
      <c r="E125" s="37">
        <v>280000</v>
      </c>
      <c r="F125" s="37">
        <v>280000</v>
      </c>
      <c r="G125" s="37">
        <v>280000</v>
      </c>
      <c r="H125" s="37">
        <v>280000</v>
      </c>
      <c r="I125" s="37">
        <v>280000</v>
      </c>
      <c r="J125" s="56">
        <v>280000</v>
      </c>
      <c r="K125" s="37">
        <f t="shared" si="2"/>
        <v>1400000</v>
      </c>
      <c r="L125" s="58"/>
      <c r="O125" s="34"/>
      <c r="P125" s="35"/>
      <c r="Q125" s="173"/>
    </row>
    <row r="126" spans="1:17" ht="13.5" customHeight="1">
      <c r="A126" s="34" t="s">
        <v>66</v>
      </c>
      <c r="B126" s="35" t="s">
        <v>534</v>
      </c>
      <c r="C126" s="34" t="s">
        <v>206</v>
      </c>
      <c r="D126" s="37">
        <v>2500</v>
      </c>
      <c r="E126" s="182">
        <v>0</v>
      </c>
      <c r="F126" s="182">
        <v>0</v>
      </c>
      <c r="G126" s="182">
        <v>0</v>
      </c>
      <c r="H126" s="182">
        <v>0</v>
      </c>
      <c r="I126" s="182">
        <v>0</v>
      </c>
      <c r="J126" s="182">
        <v>0</v>
      </c>
      <c r="K126" s="182">
        <v>0</v>
      </c>
      <c r="L126" s="58"/>
      <c r="O126" s="34"/>
      <c r="P126" s="35"/>
      <c r="Q126" s="173"/>
    </row>
    <row r="127" spans="1:17" ht="13.5" customHeight="1">
      <c r="A127" s="34" t="s">
        <v>467</v>
      </c>
      <c r="B127" s="35" t="s">
        <v>468</v>
      </c>
      <c r="C127" s="34" t="s">
        <v>206</v>
      </c>
      <c r="D127" s="37">
        <v>227655.46</v>
      </c>
      <c r="E127" s="182">
        <v>0</v>
      </c>
      <c r="F127" s="182">
        <v>0</v>
      </c>
      <c r="G127" s="182">
        <v>0</v>
      </c>
      <c r="H127" s="182">
        <v>0</v>
      </c>
      <c r="I127" s="182">
        <v>0</v>
      </c>
      <c r="J127" s="182">
        <v>0</v>
      </c>
      <c r="K127" s="182">
        <v>0</v>
      </c>
      <c r="L127" s="58"/>
      <c r="O127" s="34"/>
      <c r="P127" s="35"/>
      <c r="Q127" s="173"/>
    </row>
    <row r="128" spans="1:17" ht="13.5" customHeight="1">
      <c r="A128" s="34" t="s">
        <v>110</v>
      </c>
      <c r="B128" s="34" t="s">
        <v>76</v>
      </c>
      <c r="C128" s="34" t="s">
        <v>208</v>
      </c>
      <c r="D128" s="37">
        <v>118753.64</v>
      </c>
      <c r="E128" s="37">
        <v>300000</v>
      </c>
      <c r="F128" s="37">
        <v>281000</v>
      </c>
      <c r="G128" s="37">
        <v>206000</v>
      </c>
      <c r="H128" s="37">
        <v>2246000</v>
      </c>
      <c r="I128" s="37">
        <v>481000</v>
      </c>
      <c r="J128" s="56">
        <v>1253400</v>
      </c>
      <c r="K128" s="37">
        <f t="shared" si="2"/>
        <v>4467400</v>
      </c>
      <c r="L128" s="58"/>
      <c r="O128" s="34"/>
      <c r="P128" s="35"/>
      <c r="Q128" s="173"/>
    </row>
    <row r="129" spans="1:17" ht="13.5" customHeight="1">
      <c r="A129" s="34" t="s">
        <v>110</v>
      </c>
      <c r="B129" s="34" t="s">
        <v>228</v>
      </c>
      <c r="C129" s="34" t="s">
        <v>208</v>
      </c>
      <c r="D129" s="37">
        <v>7068</v>
      </c>
      <c r="E129" s="37">
        <v>5000</v>
      </c>
      <c r="F129" s="37">
        <v>30000</v>
      </c>
      <c r="G129" s="37">
        <v>30000</v>
      </c>
      <c r="H129" s="37">
        <v>210000</v>
      </c>
      <c r="I129" s="37">
        <v>30000</v>
      </c>
      <c r="J129" s="56">
        <v>30000</v>
      </c>
      <c r="K129" s="37">
        <f t="shared" si="2"/>
        <v>330000</v>
      </c>
      <c r="L129" s="58"/>
      <c r="O129" s="34"/>
      <c r="P129" s="35"/>
      <c r="Q129" s="173"/>
    </row>
    <row r="130" spans="1:17" ht="13.5" customHeight="1">
      <c r="A130" s="34" t="s">
        <v>117</v>
      </c>
      <c r="B130" s="34" t="s">
        <v>6</v>
      </c>
      <c r="C130" s="34" t="s">
        <v>211</v>
      </c>
      <c r="D130" s="37">
        <v>146635.17000000001</v>
      </c>
      <c r="E130" s="37">
        <v>150000</v>
      </c>
      <c r="F130" s="37">
        <v>150000</v>
      </c>
      <c r="G130" s="37">
        <v>150000</v>
      </c>
      <c r="H130" s="37">
        <v>150000</v>
      </c>
      <c r="I130" s="37">
        <v>150000</v>
      </c>
      <c r="J130" s="56">
        <v>150000</v>
      </c>
      <c r="K130" s="37">
        <f t="shared" si="2"/>
        <v>750000</v>
      </c>
      <c r="L130" s="58"/>
      <c r="O130" s="34"/>
      <c r="P130" s="35"/>
      <c r="Q130" s="173"/>
    </row>
    <row r="131" spans="1:17" ht="13.5" customHeight="1">
      <c r="A131" s="34" t="s">
        <v>117</v>
      </c>
      <c r="B131" s="35" t="s">
        <v>535</v>
      </c>
      <c r="C131" s="34" t="s">
        <v>211</v>
      </c>
      <c r="D131" s="37">
        <v>24111</v>
      </c>
      <c r="E131" s="182">
        <v>0</v>
      </c>
      <c r="F131" s="182">
        <v>0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58"/>
      <c r="O131" s="34"/>
      <c r="P131" s="35"/>
      <c r="Q131" s="176"/>
    </row>
    <row r="132" spans="1:17" ht="13.5" customHeight="1">
      <c r="A132" s="34" t="s">
        <v>117</v>
      </c>
      <c r="B132" s="34" t="s">
        <v>229</v>
      </c>
      <c r="C132" s="34" t="s">
        <v>208</v>
      </c>
      <c r="D132" s="182">
        <v>0</v>
      </c>
      <c r="E132" s="182">
        <v>0</v>
      </c>
      <c r="F132" s="37">
        <v>20000</v>
      </c>
      <c r="G132" s="182">
        <v>0</v>
      </c>
      <c r="H132" s="182">
        <v>0</v>
      </c>
      <c r="I132" s="182">
        <v>0</v>
      </c>
      <c r="J132" s="182">
        <v>0</v>
      </c>
      <c r="K132" s="37">
        <f t="shared" si="2"/>
        <v>20000</v>
      </c>
      <c r="L132" s="58"/>
      <c r="O132" s="34"/>
      <c r="P132" s="35"/>
    </row>
    <row r="133" spans="1:17" ht="13.5" customHeight="1">
      <c r="A133" s="34" t="s">
        <v>21</v>
      </c>
      <c r="B133" s="34" t="s">
        <v>18</v>
      </c>
      <c r="C133" s="34" t="s">
        <v>230</v>
      </c>
      <c r="D133" s="37">
        <v>1671.44</v>
      </c>
      <c r="E133" s="37">
        <v>25000</v>
      </c>
      <c r="F133" s="37">
        <v>25000</v>
      </c>
      <c r="G133" s="37">
        <v>25000</v>
      </c>
      <c r="H133" s="37">
        <v>25000</v>
      </c>
      <c r="I133" s="37">
        <v>25000</v>
      </c>
      <c r="J133" s="56">
        <v>25000</v>
      </c>
      <c r="K133" s="37">
        <f t="shared" si="2"/>
        <v>125000</v>
      </c>
      <c r="L133" s="58"/>
      <c r="O133" s="34"/>
      <c r="P133" s="35"/>
    </row>
    <row r="134" spans="1:17" ht="13.5" customHeight="1">
      <c r="A134" s="34" t="s">
        <v>47</v>
      </c>
      <c r="B134" s="34" t="s">
        <v>94</v>
      </c>
      <c r="C134" s="34" t="s">
        <v>211</v>
      </c>
      <c r="D134" s="37">
        <v>27910.639999999999</v>
      </c>
      <c r="E134" s="37">
        <v>50000</v>
      </c>
      <c r="F134" s="37">
        <v>50000</v>
      </c>
      <c r="G134" s="37">
        <v>50000</v>
      </c>
      <c r="H134" s="37">
        <v>50000</v>
      </c>
      <c r="I134" s="37">
        <v>50000</v>
      </c>
      <c r="J134" s="56">
        <v>50000</v>
      </c>
      <c r="K134" s="37">
        <f t="shared" si="2"/>
        <v>250000</v>
      </c>
      <c r="L134" s="58"/>
      <c r="O134" s="34"/>
      <c r="P134" s="35"/>
    </row>
    <row r="135" spans="1:17" ht="13.5" customHeight="1">
      <c r="A135" s="34" t="s">
        <v>231</v>
      </c>
      <c r="B135" s="34" t="s">
        <v>232</v>
      </c>
      <c r="C135" s="34" t="s">
        <v>211</v>
      </c>
      <c r="D135" s="182">
        <v>0</v>
      </c>
      <c r="E135" s="37">
        <v>10000</v>
      </c>
      <c r="F135" s="37">
        <v>10000</v>
      </c>
      <c r="G135" s="37">
        <v>10000</v>
      </c>
      <c r="H135" s="37">
        <v>10000</v>
      </c>
      <c r="I135" s="37">
        <v>10000</v>
      </c>
      <c r="J135" s="56">
        <v>10000</v>
      </c>
      <c r="K135" s="37">
        <f t="shared" si="2"/>
        <v>50000</v>
      </c>
      <c r="L135" s="58"/>
      <c r="O135" s="34"/>
      <c r="P135" s="35"/>
    </row>
    <row r="136" spans="1:17" ht="13.5" customHeight="1">
      <c r="A136" s="34" t="s">
        <v>231</v>
      </c>
      <c r="B136" s="34" t="s">
        <v>233</v>
      </c>
      <c r="C136" s="34" t="s">
        <v>211</v>
      </c>
      <c r="D136" s="182">
        <v>0</v>
      </c>
      <c r="E136" s="37">
        <v>50000</v>
      </c>
      <c r="F136" s="37">
        <v>50000</v>
      </c>
      <c r="G136" s="37">
        <v>50000</v>
      </c>
      <c r="H136" s="37">
        <v>50000</v>
      </c>
      <c r="I136" s="37">
        <v>50000</v>
      </c>
      <c r="J136" s="56">
        <v>50000</v>
      </c>
      <c r="K136" s="37">
        <f t="shared" si="2"/>
        <v>250000</v>
      </c>
      <c r="L136" s="58"/>
      <c r="O136" s="34"/>
      <c r="P136" s="35"/>
    </row>
    <row r="137" spans="1:17" ht="13.5" customHeight="1">
      <c r="A137" s="34" t="s">
        <v>114</v>
      </c>
      <c r="B137" s="34" t="s">
        <v>48</v>
      </c>
      <c r="C137" s="34" t="s">
        <v>208</v>
      </c>
      <c r="D137" s="37">
        <v>194407.25</v>
      </c>
      <c r="E137" s="37">
        <v>80000</v>
      </c>
      <c r="F137" s="37">
        <v>80000</v>
      </c>
      <c r="G137" s="37">
        <v>55000</v>
      </c>
      <c r="H137" s="37">
        <v>60000</v>
      </c>
      <c r="I137" s="182">
        <v>0</v>
      </c>
      <c r="J137" s="182">
        <v>0</v>
      </c>
      <c r="K137" s="37">
        <f t="shared" si="2"/>
        <v>195000</v>
      </c>
      <c r="L137" s="58"/>
      <c r="O137" s="34"/>
      <c r="P137" s="35"/>
    </row>
    <row r="138" spans="1:17" ht="13.5" customHeight="1">
      <c r="A138" s="34" t="s">
        <v>469</v>
      </c>
      <c r="B138" s="35" t="s">
        <v>470</v>
      </c>
      <c r="C138" s="34" t="s">
        <v>208</v>
      </c>
      <c r="D138" s="37">
        <v>21810</v>
      </c>
      <c r="E138" s="182">
        <v>0</v>
      </c>
      <c r="F138" s="182">
        <v>0</v>
      </c>
      <c r="G138" s="182">
        <v>0</v>
      </c>
      <c r="H138" s="182">
        <v>0</v>
      </c>
      <c r="I138" s="182">
        <v>0</v>
      </c>
      <c r="J138" s="182">
        <v>0</v>
      </c>
      <c r="K138" s="182">
        <v>0</v>
      </c>
      <c r="L138" s="58"/>
      <c r="O138" s="64"/>
      <c r="P138" s="175"/>
    </row>
    <row r="139" spans="1:17" ht="13.5" customHeight="1">
      <c r="A139" s="34" t="s">
        <v>23</v>
      </c>
      <c r="B139" s="34" t="s">
        <v>98</v>
      </c>
      <c r="C139" s="34" t="s">
        <v>208</v>
      </c>
      <c r="D139" s="37">
        <v>78857.279999999999</v>
      </c>
      <c r="E139" s="37">
        <v>50000</v>
      </c>
      <c r="F139" s="37">
        <v>250000</v>
      </c>
      <c r="G139" s="37">
        <v>250000</v>
      </c>
      <c r="H139" s="37">
        <v>250000</v>
      </c>
      <c r="I139" s="37">
        <v>250000</v>
      </c>
      <c r="J139" s="56">
        <v>250000</v>
      </c>
      <c r="K139" s="37">
        <f t="shared" si="2"/>
        <v>1250000</v>
      </c>
      <c r="L139" s="58"/>
    </row>
    <row r="140" spans="1:17" ht="13.5" customHeight="1">
      <c r="A140" s="34" t="s">
        <v>23</v>
      </c>
      <c r="B140" s="34" t="s">
        <v>234</v>
      </c>
      <c r="C140" s="34" t="s">
        <v>208</v>
      </c>
      <c r="D140" s="182">
        <v>0</v>
      </c>
      <c r="E140" s="182">
        <v>0</v>
      </c>
      <c r="F140" s="37">
        <v>100000</v>
      </c>
      <c r="G140" s="37">
        <v>100000</v>
      </c>
      <c r="H140" s="182">
        <v>0</v>
      </c>
      <c r="I140" s="182">
        <v>0</v>
      </c>
      <c r="J140" s="182">
        <v>0</v>
      </c>
      <c r="K140" s="37">
        <f t="shared" si="2"/>
        <v>200000</v>
      </c>
      <c r="L140" s="58"/>
      <c r="O140" s="34"/>
      <c r="P140" s="35"/>
      <c r="Q140" s="173"/>
    </row>
    <row r="141" spans="1:17" ht="13.5" customHeight="1">
      <c r="A141" s="34" t="s">
        <v>79</v>
      </c>
      <c r="B141" s="34" t="s">
        <v>42</v>
      </c>
      <c r="C141" s="34" t="s">
        <v>208</v>
      </c>
      <c r="D141" s="37">
        <v>875</v>
      </c>
      <c r="E141" s="37">
        <v>60000</v>
      </c>
      <c r="F141" s="37">
        <v>60000</v>
      </c>
      <c r="G141" s="37">
        <v>60000</v>
      </c>
      <c r="H141" s="37">
        <v>60000</v>
      </c>
      <c r="I141" s="37">
        <v>60000</v>
      </c>
      <c r="J141" s="56">
        <v>60000</v>
      </c>
      <c r="K141" s="37">
        <f t="shared" si="2"/>
        <v>300000</v>
      </c>
      <c r="L141" s="58"/>
    </row>
    <row r="142" spans="1:17" ht="13.5" customHeight="1">
      <c r="A142" s="34" t="s">
        <v>10</v>
      </c>
      <c r="B142" s="34" t="s">
        <v>50</v>
      </c>
      <c r="C142" s="34" t="s">
        <v>208</v>
      </c>
      <c r="D142" s="37">
        <v>224964.2</v>
      </c>
      <c r="E142" s="37">
        <v>500000</v>
      </c>
      <c r="F142" s="37">
        <v>500000</v>
      </c>
      <c r="G142" s="37">
        <v>600000</v>
      </c>
      <c r="H142" s="37">
        <v>700000</v>
      </c>
      <c r="I142" s="37">
        <v>700000</v>
      </c>
      <c r="J142" s="56">
        <v>750000</v>
      </c>
      <c r="K142" s="37">
        <f t="shared" si="2"/>
        <v>3250000</v>
      </c>
      <c r="L142" s="58"/>
      <c r="O142" s="34"/>
      <c r="P142" s="35"/>
    </row>
    <row r="143" spans="1:17" ht="13.5" customHeight="1">
      <c r="A143" s="34" t="s">
        <v>10</v>
      </c>
      <c r="B143" s="35" t="s">
        <v>471</v>
      </c>
      <c r="C143" s="34" t="s">
        <v>208</v>
      </c>
      <c r="D143" s="37">
        <v>30447</v>
      </c>
      <c r="E143" s="182">
        <v>0</v>
      </c>
      <c r="F143" s="182">
        <v>0</v>
      </c>
      <c r="G143" s="182">
        <v>0</v>
      </c>
      <c r="H143" s="182">
        <v>0</v>
      </c>
      <c r="I143" s="182">
        <v>0</v>
      </c>
      <c r="J143" s="182">
        <v>0</v>
      </c>
      <c r="K143" s="182">
        <v>0</v>
      </c>
      <c r="L143" s="58"/>
      <c r="O143" s="64"/>
      <c r="P143" s="175"/>
    </row>
    <row r="144" spans="1:17" ht="13.5" customHeight="1">
      <c r="A144" s="34" t="s">
        <v>136</v>
      </c>
      <c r="B144" s="34" t="s">
        <v>121</v>
      </c>
      <c r="C144" s="34" t="s">
        <v>208</v>
      </c>
      <c r="D144" s="37">
        <v>78574.3</v>
      </c>
      <c r="E144" s="37">
        <v>300000</v>
      </c>
      <c r="F144" s="37">
        <v>300000</v>
      </c>
      <c r="G144" s="37">
        <v>300000</v>
      </c>
      <c r="H144" s="37">
        <v>300000</v>
      </c>
      <c r="I144" s="37">
        <v>300000</v>
      </c>
      <c r="J144" s="56">
        <v>300000</v>
      </c>
      <c r="K144" s="37">
        <f t="shared" si="2"/>
        <v>1500000</v>
      </c>
      <c r="L144" s="58"/>
    </row>
    <row r="145" spans="1:17" ht="13.5" customHeight="1">
      <c r="A145" s="34" t="s">
        <v>136</v>
      </c>
      <c r="B145" s="35" t="s">
        <v>536</v>
      </c>
      <c r="C145" s="34" t="s">
        <v>208</v>
      </c>
      <c r="D145" s="37">
        <v>2875</v>
      </c>
      <c r="E145" s="182">
        <v>0</v>
      </c>
      <c r="F145" s="182">
        <v>0</v>
      </c>
      <c r="G145" s="182">
        <v>0</v>
      </c>
      <c r="H145" s="182">
        <v>0</v>
      </c>
      <c r="I145" s="182">
        <v>0</v>
      </c>
      <c r="J145" s="182">
        <v>0</v>
      </c>
      <c r="K145" s="182">
        <v>0</v>
      </c>
      <c r="L145" s="58"/>
    </row>
    <row r="146" spans="1:17" ht="13.5" customHeight="1">
      <c r="A146" s="34" t="s">
        <v>472</v>
      </c>
      <c r="B146" s="35" t="s">
        <v>473</v>
      </c>
      <c r="C146" s="34" t="s">
        <v>208</v>
      </c>
      <c r="D146" s="37">
        <v>707303.42</v>
      </c>
      <c r="E146" s="182">
        <v>0</v>
      </c>
      <c r="F146" s="182">
        <v>0</v>
      </c>
      <c r="G146" s="182">
        <v>0</v>
      </c>
      <c r="H146" s="182">
        <v>0</v>
      </c>
      <c r="I146" s="182">
        <v>0</v>
      </c>
      <c r="J146" s="182">
        <v>0</v>
      </c>
      <c r="K146" s="182">
        <v>0</v>
      </c>
      <c r="L146" s="58"/>
    </row>
    <row r="147" spans="1:17" ht="13.5" customHeight="1">
      <c r="A147" s="34" t="s">
        <v>54</v>
      </c>
      <c r="B147" s="34" t="s">
        <v>100</v>
      </c>
      <c r="C147" s="34" t="s">
        <v>208</v>
      </c>
      <c r="D147" s="37">
        <v>32064.01</v>
      </c>
      <c r="E147" s="37">
        <v>75000</v>
      </c>
      <c r="F147" s="37">
        <v>75000</v>
      </c>
      <c r="G147" s="37">
        <v>75000</v>
      </c>
      <c r="H147" s="37">
        <v>75000</v>
      </c>
      <c r="I147" s="37">
        <v>75000</v>
      </c>
      <c r="J147" s="56">
        <v>75000</v>
      </c>
      <c r="K147" s="37">
        <f t="shared" si="2"/>
        <v>375000</v>
      </c>
      <c r="L147" s="58"/>
      <c r="O147" s="34"/>
      <c r="P147" s="35"/>
    </row>
    <row r="148" spans="1:17" ht="13.5" customHeight="1">
      <c r="A148" s="34" t="s">
        <v>73</v>
      </c>
      <c r="B148" s="34" t="s">
        <v>235</v>
      </c>
      <c r="C148" s="34" t="s">
        <v>208</v>
      </c>
      <c r="D148" s="37">
        <v>250021.8</v>
      </c>
      <c r="E148" s="37">
        <v>579500</v>
      </c>
      <c r="F148" s="37">
        <v>504500</v>
      </c>
      <c r="G148" s="37">
        <v>391000</v>
      </c>
      <c r="H148" s="37">
        <v>472500</v>
      </c>
      <c r="I148" s="37">
        <v>517500</v>
      </c>
      <c r="J148" s="56">
        <v>818000</v>
      </c>
      <c r="K148" s="37">
        <f t="shared" si="2"/>
        <v>2703500</v>
      </c>
      <c r="L148" s="58"/>
      <c r="O148" s="34"/>
      <c r="P148" s="35"/>
    </row>
    <row r="149" spans="1:17" ht="13.5" customHeight="1">
      <c r="A149" s="34" t="s">
        <v>73</v>
      </c>
      <c r="B149" s="34" t="s">
        <v>77</v>
      </c>
      <c r="C149" s="34" t="s">
        <v>208</v>
      </c>
      <c r="D149" s="37">
        <v>1039.3399999999999</v>
      </c>
      <c r="E149" s="37">
        <v>302000</v>
      </c>
      <c r="F149" s="37">
        <v>233000</v>
      </c>
      <c r="G149" s="37">
        <v>80000</v>
      </c>
      <c r="H149" s="37">
        <v>223000</v>
      </c>
      <c r="I149" s="37">
        <v>100000</v>
      </c>
      <c r="J149" s="56">
        <v>343000</v>
      </c>
      <c r="K149" s="37">
        <f t="shared" si="2"/>
        <v>979000</v>
      </c>
      <c r="L149" s="58"/>
    </row>
    <row r="150" spans="1:17" ht="13.5" customHeight="1">
      <c r="A150" s="34" t="s">
        <v>73</v>
      </c>
      <c r="B150" s="35" t="s">
        <v>537</v>
      </c>
      <c r="C150" s="34" t="s">
        <v>208</v>
      </c>
      <c r="D150" s="37">
        <v>37508.51</v>
      </c>
      <c r="E150" s="182">
        <v>0</v>
      </c>
      <c r="F150" s="182">
        <v>0</v>
      </c>
      <c r="G150" s="182">
        <v>0</v>
      </c>
      <c r="H150" s="182">
        <v>0</v>
      </c>
      <c r="I150" s="182">
        <v>0</v>
      </c>
      <c r="J150" s="182">
        <v>0</v>
      </c>
      <c r="K150" s="182">
        <v>0</v>
      </c>
      <c r="L150" s="58"/>
    </row>
    <row r="151" spans="1:17" ht="13.5" customHeight="1">
      <c r="A151" s="34" t="s">
        <v>73</v>
      </c>
      <c r="B151" s="34" t="s">
        <v>236</v>
      </c>
      <c r="C151" s="34" t="s">
        <v>208</v>
      </c>
      <c r="D151" s="182">
        <v>0</v>
      </c>
      <c r="E151" s="182">
        <v>0</v>
      </c>
      <c r="F151" s="182">
        <v>0</v>
      </c>
      <c r="G151" s="182">
        <v>0</v>
      </c>
      <c r="H151" s="37">
        <v>35000</v>
      </c>
      <c r="I151" s="37">
        <v>10000</v>
      </c>
      <c r="J151" s="56">
        <v>0</v>
      </c>
      <c r="K151" s="37">
        <f t="shared" si="2"/>
        <v>45000</v>
      </c>
      <c r="L151" s="58"/>
      <c r="O151" s="34"/>
      <c r="P151" s="35"/>
    </row>
    <row r="152" spans="1:17" ht="13.5" customHeight="1">
      <c r="A152" s="34" t="s">
        <v>58</v>
      </c>
      <c r="B152" s="34" t="s">
        <v>44</v>
      </c>
      <c r="C152" s="34" t="s">
        <v>208</v>
      </c>
      <c r="D152" s="182">
        <v>0</v>
      </c>
      <c r="E152" s="183">
        <v>0</v>
      </c>
      <c r="F152" s="183">
        <v>25000</v>
      </c>
      <c r="G152" s="183">
        <v>0</v>
      </c>
      <c r="H152" s="183">
        <v>0</v>
      </c>
      <c r="I152" s="183">
        <v>0</v>
      </c>
      <c r="J152" s="183">
        <v>0</v>
      </c>
      <c r="K152" s="183">
        <f t="shared" si="2"/>
        <v>25000</v>
      </c>
      <c r="L152" s="58"/>
      <c r="O152" s="34"/>
      <c r="P152" s="35"/>
    </row>
    <row r="153" spans="1:17" ht="13.5" customHeight="1">
      <c r="A153" s="34" t="s">
        <v>11</v>
      </c>
      <c r="B153" s="34" t="s">
        <v>140</v>
      </c>
      <c r="C153" s="34" t="s">
        <v>208</v>
      </c>
      <c r="D153" s="183">
        <v>95510.7</v>
      </c>
      <c r="E153" s="183">
        <v>160000</v>
      </c>
      <c r="F153" s="183">
        <v>160000</v>
      </c>
      <c r="G153" s="183">
        <v>160000</v>
      </c>
      <c r="H153" s="183">
        <v>160000</v>
      </c>
      <c r="I153" s="183">
        <v>160000</v>
      </c>
      <c r="J153" s="183">
        <v>160000</v>
      </c>
      <c r="K153" s="183">
        <f t="shared" si="2"/>
        <v>800000</v>
      </c>
      <c r="L153" s="58"/>
      <c r="O153" s="34"/>
      <c r="P153" s="35"/>
    </row>
    <row r="154" spans="1:17" ht="13.5" customHeight="1">
      <c r="A154" s="34" t="s">
        <v>11</v>
      </c>
      <c r="B154" s="34" t="s">
        <v>237</v>
      </c>
      <c r="C154" s="34" t="s">
        <v>208</v>
      </c>
      <c r="D154" s="182">
        <v>0</v>
      </c>
      <c r="E154" s="183">
        <v>7000</v>
      </c>
      <c r="F154" s="183">
        <v>7000</v>
      </c>
      <c r="G154" s="183">
        <v>1000</v>
      </c>
      <c r="H154" s="183">
        <v>1000</v>
      </c>
      <c r="I154" s="183">
        <v>1000</v>
      </c>
      <c r="J154" s="183">
        <v>1000</v>
      </c>
      <c r="K154" s="183">
        <f t="shared" si="2"/>
        <v>11000</v>
      </c>
      <c r="L154" s="58"/>
    </row>
    <row r="155" spans="1:17" ht="13.5" customHeight="1">
      <c r="A155" s="34" t="s">
        <v>11</v>
      </c>
      <c r="B155" s="35" t="s">
        <v>538</v>
      </c>
      <c r="C155" s="34" t="s">
        <v>208</v>
      </c>
      <c r="D155" s="183">
        <v>4400</v>
      </c>
      <c r="E155" s="182">
        <v>0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58"/>
    </row>
    <row r="156" spans="1:17" ht="13.5" customHeight="1">
      <c r="A156" s="34" t="s">
        <v>2</v>
      </c>
      <c r="B156" s="34" t="s">
        <v>81</v>
      </c>
      <c r="C156" s="34" t="s">
        <v>208</v>
      </c>
      <c r="D156" s="183">
        <v>29281</v>
      </c>
      <c r="E156" s="183">
        <v>75000</v>
      </c>
      <c r="F156" s="183">
        <v>75000</v>
      </c>
      <c r="G156" s="183">
        <v>75000</v>
      </c>
      <c r="H156" s="183">
        <v>75000</v>
      </c>
      <c r="I156" s="183">
        <v>75000</v>
      </c>
      <c r="J156" s="183">
        <v>75000</v>
      </c>
      <c r="K156" s="183">
        <f t="shared" si="2"/>
        <v>375000</v>
      </c>
      <c r="L156" s="58"/>
      <c r="O156" s="34"/>
      <c r="P156" s="35"/>
      <c r="Q156" s="173"/>
    </row>
    <row r="157" spans="1:17" ht="13.5" customHeight="1">
      <c r="A157" s="34" t="s">
        <v>5</v>
      </c>
      <c r="B157" s="34" t="s">
        <v>19</v>
      </c>
      <c r="C157" s="34" t="s">
        <v>230</v>
      </c>
      <c r="D157" s="183">
        <v>6000</v>
      </c>
      <c r="E157" s="183">
        <v>25000</v>
      </c>
      <c r="F157" s="183">
        <v>35000</v>
      </c>
      <c r="G157" s="183">
        <v>35000</v>
      </c>
      <c r="H157" s="183">
        <v>35000</v>
      </c>
      <c r="I157" s="183">
        <v>35000</v>
      </c>
      <c r="J157" s="183">
        <v>35000</v>
      </c>
      <c r="K157" s="183">
        <f t="shared" si="2"/>
        <v>175000</v>
      </c>
      <c r="L157" s="58"/>
      <c r="O157" s="34"/>
      <c r="P157" s="35"/>
      <c r="Q157" s="173"/>
    </row>
    <row r="158" spans="1:17" ht="13.5" customHeight="1">
      <c r="A158" s="34" t="s">
        <v>5</v>
      </c>
      <c r="B158" s="35" t="s">
        <v>539</v>
      </c>
      <c r="C158" s="34" t="s">
        <v>230</v>
      </c>
      <c r="D158" s="183">
        <v>16950</v>
      </c>
      <c r="E158" s="182">
        <v>0</v>
      </c>
      <c r="F158" s="182">
        <v>0</v>
      </c>
      <c r="G158" s="182">
        <v>0</v>
      </c>
      <c r="H158" s="182">
        <v>0</v>
      </c>
      <c r="I158" s="182">
        <v>0</v>
      </c>
      <c r="J158" s="182">
        <v>0</v>
      </c>
      <c r="K158" s="182">
        <v>0</v>
      </c>
      <c r="L158" s="58"/>
      <c r="O158" s="34"/>
      <c r="P158" s="35"/>
      <c r="Q158" s="173"/>
    </row>
    <row r="159" spans="1:17" ht="13.5" customHeight="1">
      <c r="A159" s="34" t="s">
        <v>38</v>
      </c>
      <c r="B159" s="34" t="s">
        <v>35</v>
      </c>
      <c r="C159" s="34" t="s">
        <v>230</v>
      </c>
      <c r="D159" s="183">
        <v>107578.21</v>
      </c>
      <c r="E159" s="183">
        <v>190000</v>
      </c>
      <c r="F159" s="183">
        <v>190000</v>
      </c>
      <c r="G159" s="183">
        <v>190000</v>
      </c>
      <c r="H159" s="183">
        <v>190000</v>
      </c>
      <c r="I159" s="183">
        <v>190000</v>
      </c>
      <c r="J159" s="183">
        <v>190000</v>
      </c>
      <c r="K159" s="183">
        <f t="shared" si="2"/>
        <v>950000</v>
      </c>
      <c r="L159" s="58"/>
      <c r="O159" s="34"/>
      <c r="P159" s="35"/>
      <c r="Q159" s="173"/>
    </row>
    <row r="160" spans="1:17" ht="13.5" customHeight="1">
      <c r="A160" s="34" t="s">
        <v>38</v>
      </c>
      <c r="B160" s="35" t="s">
        <v>540</v>
      </c>
      <c r="C160" s="34" t="s">
        <v>230</v>
      </c>
      <c r="D160" s="183">
        <v>51026.82</v>
      </c>
      <c r="E160" s="182">
        <v>0</v>
      </c>
      <c r="F160" s="182">
        <v>0</v>
      </c>
      <c r="G160" s="182">
        <v>0</v>
      </c>
      <c r="H160" s="182">
        <v>0</v>
      </c>
      <c r="I160" s="182">
        <v>0</v>
      </c>
      <c r="J160" s="182">
        <v>0</v>
      </c>
      <c r="K160" s="182">
        <v>0</v>
      </c>
      <c r="L160" s="58"/>
      <c r="O160" s="34"/>
      <c r="P160" s="35"/>
      <c r="Q160" s="176"/>
    </row>
    <row r="161" spans="1:17" ht="13.5" customHeight="1">
      <c r="A161" s="34" t="s">
        <v>78</v>
      </c>
      <c r="B161" s="34" t="s">
        <v>59</v>
      </c>
      <c r="C161" s="34" t="s">
        <v>208</v>
      </c>
      <c r="D161" s="183">
        <v>37686.28</v>
      </c>
      <c r="E161" s="183">
        <v>20000</v>
      </c>
      <c r="F161" s="183">
        <v>20000</v>
      </c>
      <c r="G161" s="183">
        <v>20000</v>
      </c>
      <c r="H161" s="183">
        <v>20000</v>
      </c>
      <c r="I161" s="183">
        <v>20000</v>
      </c>
      <c r="J161" s="183">
        <v>20000</v>
      </c>
      <c r="K161" s="183">
        <f t="shared" si="2"/>
        <v>100000</v>
      </c>
      <c r="L161" s="58"/>
      <c r="O161" s="34"/>
      <c r="P161" s="35"/>
    </row>
    <row r="162" spans="1:17" ht="13.5" customHeight="1">
      <c r="A162" s="34" t="s">
        <v>541</v>
      </c>
      <c r="B162" s="35" t="s">
        <v>542</v>
      </c>
      <c r="C162" s="34" t="s">
        <v>208</v>
      </c>
      <c r="D162" s="183">
        <v>189809.94</v>
      </c>
      <c r="E162" s="183">
        <v>50000</v>
      </c>
      <c r="F162" s="183">
        <v>25000</v>
      </c>
      <c r="G162" s="183">
        <v>25000</v>
      </c>
      <c r="H162" s="183">
        <v>25000</v>
      </c>
      <c r="I162" s="183">
        <v>25000</v>
      </c>
      <c r="J162" s="183">
        <v>25000</v>
      </c>
      <c r="K162" s="183">
        <f t="shared" si="2"/>
        <v>125000</v>
      </c>
      <c r="L162" s="58"/>
      <c r="O162" s="34"/>
      <c r="P162" s="35"/>
      <c r="Q162" s="173"/>
    </row>
    <row r="163" spans="1:17" ht="13.5" customHeight="1">
      <c r="A163" s="34" t="s">
        <v>543</v>
      </c>
      <c r="B163" s="35" t="s">
        <v>544</v>
      </c>
      <c r="C163" s="34" t="s">
        <v>208</v>
      </c>
      <c r="D163" s="183">
        <v>55525</v>
      </c>
      <c r="E163" s="182">
        <v>0</v>
      </c>
      <c r="F163" s="182">
        <v>0</v>
      </c>
      <c r="G163" s="182">
        <v>0</v>
      </c>
      <c r="H163" s="182">
        <v>0</v>
      </c>
      <c r="I163" s="182">
        <v>0</v>
      </c>
      <c r="J163" s="182">
        <v>0</v>
      </c>
      <c r="K163" s="182">
        <v>0</v>
      </c>
      <c r="L163" s="58"/>
      <c r="O163" s="64"/>
      <c r="P163" s="175"/>
      <c r="Q163" s="176"/>
    </row>
    <row r="164" spans="1:17" ht="13.5" customHeight="1">
      <c r="A164" s="34" t="s">
        <v>17</v>
      </c>
      <c r="B164" s="34" t="s">
        <v>26</v>
      </c>
      <c r="C164" s="34" t="s">
        <v>208</v>
      </c>
      <c r="D164" s="185"/>
      <c r="E164" s="183">
        <v>110000</v>
      </c>
      <c r="F164" s="183">
        <v>110000</v>
      </c>
      <c r="G164" s="183">
        <v>50000</v>
      </c>
      <c r="H164" s="183">
        <v>50000</v>
      </c>
      <c r="I164" s="183">
        <v>50000</v>
      </c>
      <c r="J164" s="183">
        <v>50000</v>
      </c>
      <c r="K164" s="183">
        <f t="shared" si="2"/>
        <v>310000</v>
      </c>
      <c r="L164" s="58"/>
    </row>
    <row r="165" spans="1:17" ht="13.5" customHeight="1">
      <c r="A165" s="34" t="s">
        <v>74</v>
      </c>
      <c r="B165" s="34" t="s">
        <v>60</v>
      </c>
      <c r="C165" s="34" t="s">
        <v>208</v>
      </c>
      <c r="D165" s="183">
        <v>63654.71</v>
      </c>
      <c r="E165" s="183">
        <v>75000</v>
      </c>
      <c r="F165" s="183">
        <v>75000</v>
      </c>
      <c r="G165" s="183">
        <v>75000</v>
      </c>
      <c r="H165" s="183">
        <v>75000</v>
      </c>
      <c r="I165" s="183">
        <v>75000</v>
      </c>
      <c r="J165" s="183">
        <v>75000</v>
      </c>
      <c r="K165" s="183">
        <f t="shared" si="2"/>
        <v>375000</v>
      </c>
      <c r="L165" s="58"/>
      <c r="O165" s="34"/>
      <c r="P165" s="35"/>
    </row>
    <row r="166" spans="1:17" ht="13.5" customHeight="1">
      <c r="A166" s="34" t="s">
        <v>126</v>
      </c>
      <c r="B166" s="34" t="s">
        <v>113</v>
      </c>
      <c r="C166" s="34" t="s">
        <v>208</v>
      </c>
      <c r="D166" s="183">
        <v>33845.129999999997</v>
      </c>
      <c r="E166" s="183">
        <v>0</v>
      </c>
      <c r="F166" s="183">
        <v>0</v>
      </c>
      <c r="G166" s="183">
        <v>300000</v>
      </c>
      <c r="H166" s="183">
        <v>50000</v>
      </c>
      <c r="I166" s="183">
        <v>0</v>
      </c>
      <c r="J166" s="183">
        <v>0</v>
      </c>
      <c r="K166" s="183">
        <f t="shared" si="2"/>
        <v>350000</v>
      </c>
      <c r="L166" s="58"/>
      <c r="O166" s="34"/>
      <c r="P166" s="35"/>
    </row>
    <row r="167" spans="1:17" ht="13.5" customHeight="1">
      <c r="A167" s="34" t="s">
        <v>185</v>
      </c>
      <c r="B167" s="34" t="s">
        <v>238</v>
      </c>
      <c r="C167" s="34" t="s">
        <v>211</v>
      </c>
      <c r="D167" s="182">
        <v>0</v>
      </c>
      <c r="E167" s="182">
        <v>0</v>
      </c>
      <c r="F167" s="182">
        <v>0</v>
      </c>
      <c r="G167" s="182">
        <v>0</v>
      </c>
      <c r="H167" s="182">
        <v>0</v>
      </c>
      <c r="I167" s="182">
        <v>0</v>
      </c>
      <c r="J167" s="182">
        <v>0</v>
      </c>
      <c r="K167" s="182">
        <v>0</v>
      </c>
      <c r="L167" s="58"/>
      <c r="O167" s="64"/>
      <c r="P167" s="175"/>
    </row>
    <row r="168" spans="1:17" ht="13.5" customHeight="1">
      <c r="A168" s="34" t="s">
        <v>476</v>
      </c>
      <c r="B168" s="35" t="s">
        <v>477</v>
      </c>
      <c r="C168" s="34" t="s">
        <v>211</v>
      </c>
      <c r="D168" s="183">
        <v>13534.68</v>
      </c>
      <c r="E168" s="182">
        <v>0</v>
      </c>
      <c r="F168" s="182">
        <v>0</v>
      </c>
      <c r="G168" s="182">
        <v>0</v>
      </c>
      <c r="H168" s="182">
        <v>0</v>
      </c>
      <c r="I168" s="182">
        <v>0</v>
      </c>
      <c r="J168" s="182">
        <v>0</v>
      </c>
      <c r="K168" s="182">
        <v>0</v>
      </c>
      <c r="L168" s="58"/>
      <c r="O168" s="64"/>
      <c r="P168" s="175"/>
    </row>
    <row r="169" spans="1:17" ht="13.5" customHeight="1">
      <c r="A169" s="34" t="s">
        <v>80</v>
      </c>
      <c r="B169" s="34" t="s">
        <v>130</v>
      </c>
      <c r="C169" s="34" t="s">
        <v>208</v>
      </c>
      <c r="D169" s="182">
        <v>0</v>
      </c>
      <c r="E169" s="183">
        <v>0</v>
      </c>
      <c r="F169" s="183">
        <v>1000000</v>
      </c>
      <c r="G169" s="183">
        <v>500000</v>
      </c>
      <c r="H169" s="183">
        <v>0</v>
      </c>
      <c r="I169" s="183">
        <v>0</v>
      </c>
      <c r="J169" s="183">
        <v>0</v>
      </c>
      <c r="K169" s="183">
        <f t="shared" si="2"/>
        <v>1500000</v>
      </c>
      <c r="L169" s="58"/>
    </row>
    <row r="170" spans="1:17" ht="13.5" customHeight="1">
      <c r="A170" s="34" t="s">
        <v>86</v>
      </c>
      <c r="B170" s="34" t="s">
        <v>129</v>
      </c>
      <c r="C170" s="34" t="s">
        <v>208</v>
      </c>
      <c r="D170" s="182">
        <v>0</v>
      </c>
      <c r="E170" s="183">
        <v>0</v>
      </c>
      <c r="F170" s="183">
        <v>0</v>
      </c>
      <c r="G170" s="183">
        <v>0</v>
      </c>
      <c r="H170" s="183">
        <v>500000</v>
      </c>
      <c r="I170" s="183">
        <v>0</v>
      </c>
      <c r="J170" s="183">
        <v>0</v>
      </c>
      <c r="K170" s="183">
        <f t="shared" si="2"/>
        <v>500000</v>
      </c>
      <c r="L170" s="58"/>
      <c r="O170" s="34"/>
      <c r="P170" s="35"/>
    </row>
    <row r="171" spans="1:17" ht="13.5" customHeight="1">
      <c r="A171" s="34" t="s">
        <v>75</v>
      </c>
      <c r="B171" s="34" t="s">
        <v>7</v>
      </c>
      <c r="C171" s="34" t="s">
        <v>208</v>
      </c>
      <c r="D171" s="183">
        <v>12500</v>
      </c>
      <c r="E171" s="183">
        <v>400000</v>
      </c>
      <c r="F171" s="183">
        <v>400000</v>
      </c>
      <c r="G171" s="183">
        <v>400000</v>
      </c>
      <c r="H171" s="183">
        <v>200000</v>
      </c>
      <c r="I171" s="183">
        <v>0</v>
      </c>
      <c r="J171" s="183">
        <v>0</v>
      </c>
      <c r="K171" s="183">
        <f t="shared" si="2"/>
        <v>1000000</v>
      </c>
      <c r="L171" s="58"/>
    </row>
    <row r="172" spans="1:17" ht="13.5" customHeight="1">
      <c r="A172" s="34" t="s">
        <v>325</v>
      </c>
      <c r="B172" s="63">
        <v>40890700100</v>
      </c>
      <c r="C172" s="34" t="s">
        <v>211</v>
      </c>
      <c r="D172" s="182">
        <v>0</v>
      </c>
      <c r="E172" s="183">
        <v>300000</v>
      </c>
      <c r="F172" s="183">
        <v>0</v>
      </c>
      <c r="G172" s="183">
        <v>0</v>
      </c>
      <c r="H172" s="183">
        <v>0</v>
      </c>
      <c r="I172" s="183">
        <v>0</v>
      </c>
      <c r="J172" s="183">
        <v>0</v>
      </c>
      <c r="K172" s="183">
        <f t="shared" si="2"/>
        <v>0</v>
      </c>
      <c r="L172" s="58"/>
    </row>
    <row r="173" spans="1:17" ht="13.5" customHeight="1">
      <c r="A173" s="34" t="s">
        <v>326</v>
      </c>
      <c r="B173" s="63">
        <v>40890800100</v>
      </c>
      <c r="C173" s="34" t="s">
        <v>211</v>
      </c>
      <c r="D173" s="182">
        <v>0</v>
      </c>
      <c r="E173" s="183">
        <v>5000</v>
      </c>
      <c r="F173" s="183">
        <v>0</v>
      </c>
      <c r="G173" s="183">
        <v>0</v>
      </c>
      <c r="H173" s="183">
        <v>0</v>
      </c>
      <c r="I173" s="183">
        <v>0</v>
      </c>
      <c r="J173" s="183">
        <v>0</v>
      </c>
      <c r="K173" s="183">
        <f t="shared" si="2"/>
        <v>0</v>
      </c>
      <c r="L173" s="58"/>
      <c r="O173" s="34"/>
      <c r="P173" s="35"/>
      <c r="Q173" s="173"/>
    </row>
    <row r="174" spans="1:17" ht="13.5" customHeight="1">
      <c r="A174" s="34" t="s">
        <v>141</v>
      </c>
      <c r="B174" s="34" t="s">
        <v>239</v>
      </c>
      <c r="C174" s="34" t="s">
        <v>211</v>
      </c>
      <c r="D174" s="182">
        <v>0</v>
      </c>
      <c r="E174" s="183">
        <v>0</v>
      </c>
      <c r="F174" s="183">
        <v>223500</v>
      </c>
      <c r="G174" s="183">
        <v>0</v>
      </c>
      <c r="H174" s="183">
        <v>0</v>
      </c>
      <c r="I174" s="183">
        <v>0</v>
      </c>
      <c r="J174" s="183">
        <v>0</v>
      </c>
      <c r="K174" s="183">
        <f t="shared" si="2"/>
        <v>223500</v>
      </c>
      <c r="L174" s="58"/>
      <c r="O174" s="34"/>
      <c r="P174" s="35"/>
    </row>
    <row r="175" spans="1:17" ht="13.5" customHeight="1">
      <c r="A175" s="34" t="s">
        <v>141</v>
      </c>
      <c r="B175" s="34" t="s">
        <v>240</v>
      </c>
      <c r="C175" s="34" t="s">
        <v>208</v>
      </c>
      <c r="D175" s="182">
        <v>0</v>
      </c>
      <c r="E175" s="183">
        <v>0</v>
      </c>
      <c r="F175" s="183">
        <v>126500</v>
      </c>
      <c r="G175" s="183">
        <v>0</v>
      </c>
      <c r="H175" s="183">
        <v>0</v>
      </c>
      <c r="I175" s="183">
        <v>0</v>
      </c>
      <c r="J175" s="183">
        <v>0</v>
      </c>
      <c r="K175" s="183">
        <f t="shared" si="2"/>
        <v>126500</v>
      </c>
      <c r="L175" s="58"/>
      <c r="O175" s="34"/>
      <c r="P175" s="35"/>
    </row>
    <row r="176" spans="1:17" ht="13.5" customHeight="1">
      <c r="A176" s="34" t="s">
        <v>241</v>
      </c>
      <c r="B176" s="34" t="s">
        <v>242</v>
      </c>
      <c r="C176" s="34" t="s">
        <v>211</v>
      </c>
      <c r="D176" s="182">
        <v>0</v>
      </c>
      <c r="E176" s="183">
        <v>0</v>
      </c>
      <c r="F176" s="183">
        <v>1503300</v>
      </c>
      <c r="G176" s="183">
        <v>0</v>
      </c>
      <c r="H176" s="183">
        <v>0</v>
      </c>
      <c r="I176" s="183">
        <v>0</v>
      </c>
      <c r="J176" s="183">
        <v>0</v>
      </c>
      <c r="K176" s="183">
        <f t="shared" si="2"/>
        <v>1503300</v>
      </c>
      <c r="L176" s="58"/>
      <c r="O176" s="34"/>
      <c r="P176" s="35"/>
      <c r="Q176" s="173"/>
    </row>
    <row r="177" spans="1:17" ht="13.5" customHeight="1">
      <c r="A177" s="34" t="s">
        <v>241</v>
      </c>
      <c r="B177" s="34" t="s">
        <v>243</v>
      </c>
      <c r="C177" s="34" t="s">
        <v>211</v>
      </c>
      <c r="D177" s="182">
        <v>0</v>
      </c>
      <c r="E177" s="183">
        <v>0</v>
      </c>
      <c r="F177" s="183">
        <v>700000</v>
      </c>
      <c r="G177" s="183">
        <v>0</v>
      </c>
      <c r="H177" s="183">
        <v>0</v>
      </c>
      <c r="I177" s="183">
        <v>0</v>
      </c>
      <c r="J177" s="183">
        <v>0</v>
      </c>
      <c r="K177" s="183">
        <f t="shared" si="2"/>
        <v>700000</v>
      </c>
      <c r="L177" s="58"/>
    </row>
    <row r="178" spans="1:17" ht="13.5" customHeight="1">
      <c r="A178" s="34" t="s">
        <v>241</v>
      </c>
      <c r="B178" s="63">
        <v>40891115200</v>
      </c>
      <c r="C178" s="34" t="s">
        <v>211</v>
      </c>
      <c r="D178" s="182">
        <v>0</v>
      </c>
      <c r="E178" s="183">
        <v>700000</v>
      </c>
      <c r="F178" s="183">
        <v>0</v>
      </c>
      <c r="G178" s="183">
        <v>0</v>
      </c>
      <c r="H178" s="183">
        <v>0</v>
      </c>
      <c r="I178" s="183">
        <v>0</v>
      </c>
      <c r="J178" s="183">
        <v>0</v>
      </c>
      <c r="K178" s="183">
        <f t="shared" si="2"/>
        <v>0</v>
      </c>
      <c r="L178" s="58"/>
      <c r="O178" s="34"/>
      <c r="P178" s="35"/>
      <c r="Q178" s="173"/>
    </row>
    <row r="179" spans="1:17" ht="13.5" customHeight="1">
      <c r="A179" s="34" t="s">
        <v>327</v>
      </c>
      <c r="B179" s="63">
        <v>40891200100</v>
      </c>
      <c r="C179" s="34" t="s">
        <v>211</v>
      </c>
      <c r="D179" s="182">
        <v>0</v>
      </c>
      <c r="E179" s="183">
        <v>225000</v>
      </c>
      <c r="F179" s="183">
        <v>0</v>
      </c>
      <c r="G179" s="183">
        <v>0</v>
      </c>
      <c r="H179" s="183">
        <v>0</v>
      </c>
      <c r="I179" s="183">
        <v>0</v>
      </c>
      <c r="J179" s="183">
        <v>0</v>
      </c>
      <c r="K179" s="183">
        <f t="shared" si="2"/>
        <v>0</v>
      </c>
      <c r="L179" s="58"/>
      <c r="O179" s="34"/>
      <c r="P179" s="35"/>
      <c r="Q179" s="173"/>
    </row>
    <row r="180" spans="1:17" ht="13.5" customHeight="1">
      <c r="A180" s="34" t="s">
        <v>244</v>
      </c>
      <c r="B180" s="34" t="s">
        <v>245</v>
      </c>
      <c r="C180" s="34" t="s">
        <v>208</v>
      </c>
      <c r="D180" s="182">
        <v>0</v>
      </c>
      <c r="E180" s="183">
        <v>0</v>
      </c>
      <c r="F180" s="183">
        <v>73000</v>
      </c>
      <c r="G180" s="183">
        <v>0</v>
      </c>
      <c r="H180" s="183">
        <v>0</v>
      </c>
      <c r="I180" s="183">
        <v>0</v>
      </c>
      <c r="J180" s="183">
        <v>0</v>
      </c>
      <c r="K180" s="183">
        <f t="shared" si="2"/>
        <v>73000</v>
      </c>
      <c r="L180" s="58"/>
      <c r="O180" s="34"/>
      <c r="P180" s="35"/>
      <c r="Q180" s="173"/>
    </row>
    <row r="181" spans="1:17" ht="13.5" customHeight="1">
      <c r="A181" s="34" t="s">
        <v>246</v>
      </c>
      <c r="B181" s="34" t="s">
        <v>247</v>
      </c>
      <c r="C181" s="34" t="s">
        <v>208</v>
      </c>
      <c r="D181" s="182">
        <v>0</v>
      </c>
      <c r="E181" s="183">
        <v>0</v>
      </c>
      <c r="F181" s="183">
        <v>80000</v>
      </c>
      <c r="G181" s="183">
        <v>0</v>
      </c>
      <c r="H181" s="183">
        <v>0</v>
      </c>
      <c r="I181" s="183">
        <v>0</v>
      </c>
      <c r="J181" s="183">
        <v>0</v>
      </c>
      <c r="K181" s="183">
        <f t="shared" si="2"/>
        <v>80000</v>
      </c>
      <c r="L181" s="58"/>
      <c r="O181" s="34"/>
      <c r="P181" s="35"/>
      <c r="Q181" s="173"/>
    </row>
    <row r="182" spans="1:17" ht="13.5" customHeight="1">
      <c r="A182" s="34" t="s">
        <v>248</v>
      </c>
      <c r="B182" s="34" t="s">
        <v>249</v>
      </c>
      <c r="C182" s="34" t="s">
        <v>208</v>
      </c>
      <c r="D182" s="182">
        <v>0</v>
      </c>
      <c r="E182" s="183">
        <v>0</v>
      </c>
      <c r="F182" s="183">
        <v>0</v>
      </c>
      <c r="G182" s="183">
        <v>0</v>
      </c>
      <c r="H182" s="183">
        <v>0</v>
      </c>
      <c r="I182" s="183">
        <v>75000</v>
      </c>
      <c r="J182" s="183">
        <v>0</v>
      </c>
      <c r="K182" s="183">
        <f t="shared" si="2"/>
        <v>75000</v>
      </c>
      <c r="L182" s="58"/>
      <c r="O182" s="34"/>
      <c r="P182" s="35"/>
      <c r="Q182" s="173"/>
    </row>
    <row r="183" spans="1:17" ht="13.5" customHeight="1">
      <c r="A183" s="34" t="s">
        <v>250</v>
      </c>
      <c r="B183" s="34" t="s">
        <v>251</v>
      </c>
      <c r="C183" s="34" t="s">
        <v>208</v>
      </c>
      <c r="D183" s="182">
        <v>0</v>
      </c>
      <c r="E183" s="183">
        <v>0</v>
      </c>
      <c r="F183" s="183">
        <v>0</v>
      </c>
      <c r="G183" s="183">
        <v>25000</v>
      </c>
      <c r="H183" s="183">
        <v>0</v>
      </c>
      <c r="I183" s="183">
        <v>25000</v>
      </c>
      <c r="J183" s="183">
        <v>0</v>
      </c>
      <c r="K183" s="183">
        <f t="shared" si="2"/>
        <v>50000</v>
      </c>
      <c r="L183" s="58"/>
      <c r="O183" s="34"/>
      <c r="P183" s="35"/>
    </row>
    <row r="184" spans="1:17" ht="13.5" customHeight="1">
      <c r="A184" s="34" t="s">
        <v>177</v>
      </c>
      <c r="B184" s="34" t="s">
        <v>252</v>
      </c>
      <c r="C184" s="34" t="s">
        <v>217</v>
      </c>
      <c r="D184" s="182">
        <v>0</v>
      </c>
      <c r="E184" s="183">
        <v>0</v>
      </c>
      <c r="F184" s="183">
        <v>50000</v>
      </c>
      <c r="G184" s="183">
        <v>0</v>
      </c>
      <c r="H184" s="183">
        <v>0</v>
      </c>
      <c r="I184" s="183">
        <v>0</v>
      </c>
      <c r="J184" s="183">
        <v>0</v>
      </c>
      <c r="K184" s="183">
        <f t="shared" si="2"/>
        <v>50000</v>
      </c>
      <c r="L184" s="58"/>
      <c r="O184" s="34"/>
      <c r="P184" s="35"/>
    </row>
    <row r="185" spans="1:17" ht="13.5" customHeight="1">
      <c r="A185" s="34" t="s">
        <v>253</v>
      </c>
      <c r="B185" s="34" t="s">
        <v>254</v>
      </c>
      <c r="C185" s="34" t="s">
        <v>211</v>
      </c>
      <c r="D185" s="182">
        <v>0</v>
      </c>
      <c r="E185" s="183">
        <v>0</v>
      </c>
      <c r="F185" s="183">
        <v>0</v>
      </c>
      <c r="G185" s="183">
        <v>0</v>
      </c>
      <c r="H185" s="183">
        <v>12000000</v>
      </c>
      <c r="I185" s="183">
        <v>0</v>
      </c>
      <c r="J185" s="183">
        <v>0</v>
      </c>
      <c r="K185" s="183">
        <f t="shared" si="2"/>
        <v>12000000</v>
      </c>
      <c r="L185" s="58"/>
      <c r="O185" s="34"/>
      <c r="P185" s="35"/>
      <c r="Q185" s="173"/>
    </row>
    <row r="186" spans="1:17" ht="13.5" customHeight="1">
      <c r="A186" s="34" t="s">
        <v>255</v>
      </c>
      <c r="B186" s="34" t="s">
        <v>256</v>
      </c>
      <c r="C186" s="34" t="s">
        <v>208</v>
      </c>
      <c r="D186" s="182">
        <v>0</v>
      </c>
      <c r="E186" s="183">
        <v>450000</v>
      </c>
      <c r="F186" s="183">
        <v>450000</v>
      </c>
      <c r="G186" s="183">
        <v>60000</v>
      </c>
      <c r="H186" s="183">
        <v>0</v>
      </c>
      <c r="I186" s="183">
        <v>0</v>
      </c>
      <c r="J186" s="183">
        <v>0</v>
      </c>
      <c r="K186" s="183">
        <f t="shared" si="2"/>
        <v>510000</v>
      </c>
      <c r="L186" s="58"/>
      <c r="O186" s="34"/>
      <c r="P186" s="35"/>
      <c r="Q186" s="173"/>
    </row>
    <row r="187" spans="1:17" ht="13.5" customHeight="1">
      <c r="A187" s="34" t="s">
        <v>179</v>
      </c>
      <c r="B187" s="34" t="s">
        <v>257</v>
      </c>
      <c r="C187" s="34" t="s">
        <v>217</v>
      </c>
      <c r="D187" s="182">
        <v>0</v>
      </c>
      <c r="E187" s="183">
        <v>0</v>
      </c>
      <c r="F187" s="183">
        <v>0</v>
      </c>
      <c r="G187" s="183">
        <v>330000</v>
      </c>
      <c r="H187" s="183">
        <v>0</v>
      </c>
      <c r="I187" s="183">
        <v>0</v>
      </c>
      <c r="J187" s="183">
        <v>0</v>
      </c>
      <c r="K187" s="183">
        <f t="shared" si="2"/>
        <v>330000</v>
      </c>
      <c r="L187" s="58"/>
    </row>
    <row r="188" spans="1:17" ht="13.5" customHeight="1">
      <c r="A188" s="34" t="s">
        <v>258</v>
      </c>
      <c r="B188" s="34" t="s">
        <v>259</v>
      </c>
      <c r="C188" s="34" t="s">
        <v>208</v>
      </c>
      <c r="D188" s="182">
        <v>0</v>
      </c>
      <c r="E188" s="183">
        <v>0</v>
      </c>
      <c r="F188" s="183">
        <v>0</v>
      </c>
      <c r="G188" s="183">
        <v>0</v>
      </c>
      <c r="H188" s="183">
        <v>1750000</v>
      </c>
      <c r="I188" s="183">
        <v>0</v>
      </c>
      <c r="J188" s="183">
        <v>0</v>
      </c>
      <c r="K188" s="183">
        <f t="shared" si="2"/>
        <v>1750000</v>
      </c>
      <c r="L188" s="58"/>
      <c r="O188" s="34"/>
      <c r="P188" s="35"/>
    </row>
    <row r="189" spans="1:17" ht="13.5" customHeight="1">
      <c r="A189" s="34" t="s">
        <v>328</v>
      </c>
      <c r="B189" s="63">
        <v>40892200100</v>
      </c>
      <c r="C189" s="34" t="s">
        <v>208</v>
      </c>
      <c r="D189" s="182">
        <v>0</v>
      </c>
      <c r="E189" s="183">
        <v>60000</v>
      </c>
      <c r="F189" s="183">
        <v>0</v>
      </c>
      <c r="G189" s="183">
        <v>0</v>
      </c>
      <c r="H189" s="183">
        <v>0</v>
      </c>
      <c r="I189" s="183">
        <v>0</v>
      </c>
      <c r="J189" s="183">
        <v>0</v>
      </c>
      <c r="K189" s="183">
        <f t="shared" si="2"/>
        <v>0</v>
      </c>
      <c r="L189" s="58"/>
    </row>
    <row r="190" spans="1:17" ht="13.5" customHeight="1">
      <c r="A190" s="34" t="s">
        <v>329</v>
      </c>
      <c r="B190" s="63">
        <v>40892300100</v>
      </c>
      <c r="C190" s="34" t="s">
        <v>208</v>
      </c>
      <c r="D190" s="182">
        <v>0</v>
      </c>
      <c r="E190" s="183">
        <v>195000</v>
      </c>
      <c r="F190" s="183">
        <v>0</v>
      </c>
      <c r="G190" s="183">
        <v>0</v>
      </c>
      <c r="H190" s="183">
        <v>0</v>
      </c>
      <c r="I190" s="183">
        <v>0</v>
      </c>
      <c r="J190" s="183">
        <v>0</v>
      </c>
      <c r="K190" s="183">
        <f t="shared" si="2"/>
        <v>0</v>
      </c>
      <c r="L190" s="58"/>
      <c r="O190" s="34"/>
      <c r="P190" s="35"/>
    </row>
    <row r="191" spans="1:17" ht="13.5" customHeight="1">
      <c r="A191" s="34" t="s">
        <v>260</v>
      </c>
      <c r="B191" s="34" t="s">
        <v>261</v>
      </c>
      <c r="C191" s="34" t="s">
        <v>208</v>
      </c>
      <c r="D191" s="182">
        <v>0</v>
      </c>
      <c r="E191" s="183">
        <v>0</v>
      </c>
      <c r="F191" s="183">
        <v>0</v>
      </c>
      <c r="G191" s="183">
        <v>0</v>
      </c>
      <c r="H191" s="183">
        <v>70000</v>
      </c>
      <c r="I191" s="183">
        <v>0</v>
      </c>
      <c r="J191" s="183">
        <v>0</v>
      </c>
      <c r="K191" s="183">
        <f t="shared" si="2"/>
        <v>70000</v>
      </c>
      <c r="L191" s="58"/>
      <c r="O191" s="34"/>
      <c r="P191" s="35"/>
      <c r="Q191" s="173"/>
    </row>
    <row r="192" spans="1:17" ht="13.5" customHeight="1">
      <c r="A192" s="34" t="s">
        <v>180</v>
      </c>
      <c r="B192" s="34" t="s">
        <v>262</v>
      </c>
      <c r="C192" s="34" t="s">
        <v>208</v>
      </c>
      <c r="D192" s="182">
        <v>0</v>
      </c>
      <c r="E192" s="183">
        <v>0</v>
      </c>
      <c r="F192" s="183">
        <v>50000</v>
      </c>
      <c r="G192" s="183">
        <v>50000</v>
      </c>
      <c r="H192" s="183">
        <v>50000</v>
      </c>
      <c r="I192" s="183">
        <v>50000</v>
      </c>
      <c r="J192" s="183">
        <v>50000</v>
      </c>
      <c r="K192" s="183">
        <f t="shared" si="2"/>
        <v>250000</v>
      </c>
      <c r="L192" s="58"/>
      <c r="O192" s="34"/>
      <c r="P192" s="35"/>
    </row>
    <row r="193" spans="1:17" ht="13.5" customHeight="1">
      <c r="A193" s="34" t="s">
        <v>263</v>
      </c>
      <c r="B193" s="34" t="s">
        <v>264</v>
      </c>
      <c r="C193" s="34" t="s">
        <v>208</v>
      </c>
      <c r="D193" s="182">
        <v>0</v>
      </c>
      <c r="E193" s="183">
        <v>0</v>
      </c>
      <c r="F193" s="183">
        <v>75000</v>
      </c>
      <c r="G193" s="183">
        <v>0</v>
      </c>
      <c r="H193" s="183">
        <v>0</v>
      </c>
      <c r="I193" s="183">
        <v>0</v>
      </c>
      <c r="J193" s="183">
        <v>0</v>
      </c>
      <c r="K193" s="183">
        <f t="shared" si="2"/>
        <v>75000</v>
      </c>
      <c r="L193" s="58"/>
      <c r="O193" s="34"/>
      <c r="P193" s="35"/>
      <c r="Q193" s="173"/>
    </row>
    <row r="194" spans="1:17" ht="13.5" customHeight="1">
      <c r="A194" s="34" t="s">
        <v>265</v>
      </c>
      <c r="B194" s="34" t="s">
        <v>266</v>
      </c>
      <c r="C194" s="34" t="s">
        <v>208</v>
      </c>
      <c r="D194" s="182">
        <v>0</v>
      </c>
      <c r="E194" s="183">
        <v>0</v>
      </c>
      <c r="F194" s="183">
        <v>0</v>
      </c>
      <c r="G194" s="183">
        <v>0</v>
      </c>
      <c r="H194" s="183">
        <v>75000</v>
      </c>
      <c r="I194" s="183">
        <v>0</v>
      </c>
      <c r="J194" s="183">
        <v>0</v>
      </c>
      <c r="K194" s="183">
        <f t="shared" si="2"/>
        <v>75000</v>
      </c>
      <c r="L194" s="58"/>
      <c r="O194" s="34"/>
      <c r="P194" s="35"/>
      <c r="Q194" s="173"/>
    </row>
    <row r="195" spans="1:17" ht="13.5" customHeight="1">
      <c r="A195" s="34" t="s">
        <v>267</v>
      </c>
      <c r="B195" s="34" t="s">
        <v>268</v>
      </c>
      <c r="C195" s="34" t="s">
        <v>208</v>
      </c>
      <c r="D195" s="182">
        <v>0</v>
      </c>
      <c r="E195" s="183">
        <v>0</v>
      </c>
      <c r="F195" s="183">
        <v>150000</v>
      </c>
      <c r="G195" s="183">
        <v>0</v>
      </c>
      <c r="H195" s="183">
        <v>0</v>
      </c>
      <c r="I195" s="183">
        <v>0</v>
      </c>
      <c r="J195" s="183">
        <v>0</v>
      </c>
      <c r="K195" s="183">
        <f t="shared" si="2"/>
        <v>150000</v>
      </c>
      <c r="L195" s="58"/>
      <c r="O195" s="34"/>
      <c r="P195" s="35"/>
      <c r="Q195" s="173"/>
    </row>
    <row r="196" spans="1:17" ht="13.5" customHeight="1">
      <c r="A196" s="34" t="s">
        <v>186</v>
      </c>
      <c r="B196" s="34" t="s">
        <v>269</v>
      </c>
      <c r="C196" s="34" t="s">
        <v>208</v>
      </c>
      <c r="D196" s="182">
        <v>0</v>
      </c>
      <c r="E196" s="183">
        <v>0</v>
      </c>
      <c r="F196" s="183">
        <v>80000</v>
      </c>
      <c r="G196" s="183">
        <v>0</v>
      </c>
      <c r="H196" s="183">
        <v>0</v>
      </c>
      <c r="I196" s="183">
        <v>0</v>
      </c>
      <c r="J196" s="183">
        <v>0</v>
      </c>
      <c r="K196" s="183">
        <f t="shared" si="2"/>
        <v>80000</v>
      </c>
      <c r="L196" s="58"/>
    </row>
    <row r="197" spans="1:17" ht="13.5" customHeight="1">
      <c r="A197" s="34" t="s">
        <v>270</v>
      </c>
      <c r="B197" s="34" t="s">
        <v>271</v>
      </c>
      <c r="C197" s="34" t="s">
        <v>208</v>
      </c>
      <c r="D197" s="182">
        <v>0</v>
      </c>
      <c r="E197" s="183">
        <v>0</v>
      </c>
      <c r="F197" s="183">
        <v>448800</v>
      </c>
      <c r="G197" s="183">
        <v>432500</v>
      </c>
      <c r="H197" s="183">
        <v>370000</v>
      </c>
      <c r="I197" s="183">
        <v>295000</v>
      </c>
      <c r="J197" s="183">
        <v>428600</v>
      </c>
      <c r="K197" s="183">
        <f t="shared" si="2"/>
        <v>1974900</v>
      </c>
      <c r="L197" s="58"/>
    </row>
    <row r="198" spans="1:17" ht="13.5" customHeight="1">
      <c r="A198" s="34" t="s">
        <v>194</v>
      </c>
      <c r="B198" s="34" t="s">
        <v>272</v>
      </c>
      <c r="C198" s="34" t="s">
        <v>208</v>
      </c>
      <c r="D198" s="182">
        <v>0</v>
      </c>
      <c r="E198" s="183">
        <v>0</v>
      </c>
      <c r="F198" s="183">
        <v>100000</v>
      </c>
      <c r="G198" s="183">
        <v>100000</v>
      </c>
      <c r="H198" s="183">
        <v>100000</v>
      </c>
      <c r="I198" s="183">
        <v>100000</v>
      </c>
      <c r="J198" s="183">
        <v>50000</v>
      </c>
      <c r="K198" s="183">
        <f t="shared" si="2"/>
        <v>450000</v>
      </c>
      <c r="L198" s="58"/>
    </row>
    <row r="199" spans="1:17" ht="13.5" customHeight="1">
      <c r="A199" s="34" t="s">
        <v>273</v>
      </c>
      <c r="B199" s="34" t="s">
        <v>274</v>
      </c>
      <c r="C199" s="34" t="s">
        <v>208</v>
      </c>
      <c r="D199" s="182">
        <v>0</v>
      </c>
      <c r="E199" s="183">
        <v>0</v>
      </c>
      <c r="F199" s="183">
        <v>300000</v>
      </c>
      <c r="G199" s="183">
        <v>0</v>
      </c>
      <c r="H199" s="183">
        <v>0</v>
      </c>
      <c r="I199" s="183">
        <v>0</v>
      </c>
      <c r="J199" s="183">
        <v>0</v>
      </c>
      <c r="K199" s="183">
        <f t="shared" si="2"/>
        <v>300000</v>
      </c>
      <c r="L199" s="58"/>
    </row>
    <row r="200" spans="1:17" ht="13.5" customHeight="1">
      <c r="A200" s="34" t="s">
        <v>275</v>
      </c>
      <c r="B200" s="34" t="s">
        <v>276</v>
      </c>
      <c r="C200" s="34" t="s">
        <v>208</v>
      </c>
      <c r="D200" s="182">
        <v>0</v>
      </c>
      <c r="E200" s="183">
        <v>0</v>
      </c>
      <c r="F200" s="183">
        <v>400000</v>
      </c>
      <c r="G200" s="183">
        <v>0</v>
      </c>
      <c r="H200" s="183">
        <v>0</v>
      </c>
      <c r="I200" s="183">
        <v>0</v>
      </c>
      <c r="J200" s="183">
        <v>0</v>
      </c>
      <c r="K200" s="183">
        <f t="shared" si="2"/>
        <v>400000</v>
      </c>
      <c r="L200" s="58"/>
    </row>
    <row r="201" spans="1:17" ht="13.5" customHeight="1">
      <c r="A201" s="34" t="s">
        <v>188</v>
      </c>
      <c r="B201" s="34" t="s">
        <v>277</v>
      </c>
      <c r="C201" s="34" t="s">
        <v>208</v>
      </c>
      <c r="D201" s="182">
        <v>0</v>
      </c>
      <c r="E201" s="183">
        <v>0</v>
      </c>
      <c r="F201" s="183">
        <v>150000</v>
      </c>
      <c r="G201" s="183">
        <v>0</v>
      </c>
      <c r="H201" s="183">
        <v>0</v>
      </c>
      <c r="I201" s="183">
        <v>0</v>
      </c>
      <c r="J201" s="183">
        <v>0</v>
      </c>
      <c r="K201" s="183">
        <f t="shared" ref="K201:K213" si="3">SUM(F201:J201)</f>
        <v>150000</v>
      </c>
      <c r="L201" s="58"/>
    </row>
    <row r="202" spans="1:17" ht="13.5" customHeight="1">
      <c r="A202" s="34" t="s">
        <v>191</v>
      </c>
      <c r="B202" s="34" t="s">
        <v>278</v>
      </c>
      <c r="C202" s="34" t="s">
        <v>208</v>
      </c>
      <c r="D202" s="182">
        <v>0</v>
      </c>
      <c r="E202" s="183">
        <v>0</v>
      </c>
      <c r="F202" s="183">
        <v>75000</v>
      </c>
      <c r="G202" s="183">
        <v>75000</v>
      </c>
      <c r="H202" s="183">
        <v>75000</v>
      </c>
      <c r="I202" s="183">
        <v>75000</v>
      </c>
      <c r="J202" s="183">
        <v>75000</v>
      </c>
      <c r="K202" s="183">
        <f t="shared" si="3"/>
        <v>375000</v>
      </c>
      <c r="L202" s="58"/>
    </row>
    <row r="203" spans="1:17" ht="13.5" customHeight="1">
      <c r="A203" s="34" t="s">
        <v>189</v>
      </c>
      <c r="B203" s="34" t="s">
        <v>279</v>
      </c>
      <c r="C203" s="34" t="s">
        <v>208</v>
      </c>
      <c r="D203" s="182">
        <v>0</v>
      </c>
      <c r="E203" s="183">
        <v>0</v>
      </c>
      <c r="F203" s="183">
        <v>150000</v>
      </c>
      <c r="G203" s="183">
        <v>75000</v>
      </c>
      <c r="H203" s="183">
        <v>75000</v>
      </c>
      <c r="I203" s="183">
        <v>75000</v>
      </c>
      <c r="J203" s="183">
        <v>75000</v>
      </c>
      <c r="K203" s="183">
        <f t="shared" si="3"/>
        <v>450000</v>
      </c>
      <c r="L203" s="58"/>
    </row>
    <row r="204" spans="1:17" ht="13.5" customHeight="1">
      <c r="A204" s="34" t="s">
        <v>16</v>
      </c>
      <c r="B204" s="34" t="s">
        <v>123</v>
      </c>
      <c r="C204" s="34" t="s">
        <v>208</v>
      </c>
      <c r="D204" s="37">
        <v>349859.4</v>
      </c>
      <c r="E204" s="183">
        <v>700000</v>
      </c>
      <c r="F204" s="183">
        <v>300000</v>
      </c>
      <c r="G204" s="183">
        <v>300000</v>
      </c>
      <c r="H204" s="183">
        <v>300000</v>
      </c>
      <c r="I204" s="183">
        <v>300000</v>
      </c>
      <c r="J204" s="183">
        <v>300000</v>
      </c>
      <c r="K204" s="183">
        <f t="shared" si="3"/>
        <v>1500000</v>
      </c>
      <c r="L204" s="58"/>
    </row>
    <row r="205" spans="1:17" ht="13.5" customHeight="1">
      <c r="A205" s="34" t="s">
        <v>280</v>
      </c>
      <c r="B205" s="34" t="s">
        <v>281</v>
      </c>
      <c r="C205" s="34" t="s">
        <v>211</v>
      </c>
      <c r="D205" s="182">
        <v>0</v>
      </c>
      <c r="E205" s="183">
        <v>0</v>
      </c>
      <c r="F205" s="183">
        <v>40000</v>
      </c>
      <c r="G205" s="183">
        <v>40000</v>
      </c>
      <c r="H205" s="183">
        <v>40000</v>
      </c>
      <c r="I205" s="183">
        <v>40000</v>
      </c>
      <c r="J205" s="183">
        <v>0</v>
      </c>
      <c r="K205" s="183">
        <f t="shared" si="3"/>
        <v>160000</v>
      </c>
      <c r="L205" s="58"/>
    </row>
    <row r="206" spans="1:17" ht="13.5" customHeight="1">
      <c r="A206" s="34" t="s">
        <v>193</v>
      </c>
      <c r="B206" s="34" t="s">
        <v>282</v>
      </c>
      <c r="C206" s="34" t="s">
        <v>217</v>
      </c>
      <c r="D206" s="182">
        <v>0</v>
      </c>
      <c r="E206" s="183">
        <v>0</v>
      </c>
      <c r="F206" s="183">
        <v>130000</v>
      </c>
      <c r="G206" s="183">
        <v>130000</v>
      </c>
      <c r="H206" s="183">
        <v>130000</v>
      </c>
      <c r="I206" s="183">
        <v>130000</v>
      </c>
      <c r="J206" s="183">
        <v>130000</v>
      </c>
      <c r="K206" s="183">
        <f t="shared" si="3"/>
        <v>650000</v>
      </c>
      <c r="L206" s="58"/>
    </row>
    <row r="207" spans="1:17" ht="13.5" customHeight="1">
      <c r="A207" s="34" t="s">
        <v>491</v>
      </c>
      <c r="B207" s="35" t="s">
        <v>492</v>
      </c>
      <c r="C207" s="34" t="s">
        <v>211</v>
      </c>
      <c r="D207" s="37">
        <v>199500</v>
      </c>
      <c r="E207" s="182">
        <v>0</v>
      </c>
      <c r="F207" s="182">
        <v>0</v>
      </c>
      <c r="G207" s="182">
        <v>0</v>
      </c>
      <c r="H207" s="182">
        <v>0</v>
      </c>
      <c r="I207" s="182">
        <v>0</v>
      </c>
      <c r="J207" s="182">
        <v>0</v>
      </c>
      <c r="K207" s="182">
        <v>0</v>
      </c>
      <c r="L207" s="58"/>
    </row>
    <row r="208" spans="1:17" ht="13.5" customHeight="1">
      <c r="A208" s="34" t="s">
        <v>138</v>
      </c>
      <c r="B208" s="34" t="s">
        <v>102</v>
      </c>
      <c r="C208" s="34" t="s">
        <v>211</v>
      </c>
      <c r="D208" s="37">
        <v>343435.12</v>
      </c>
      <c r="E208" s="183">
        <v>3750000</v>
      </c>
      <c r="F208" s="183">
        <v>1750000</v>
      </c>
      <c r="G208" s="183">
        <v>2750000</v>
      </c>
      <c r="H208" s="183">
        <v>1600000</v>
      </c>
      <c r="I208" s="183">
        <v>500000</v>
      </c>
      <c r="J208" s="183">
        <v>200000</v>
      </c>
      <c r="K208" s="183">
        <f t="shared" si="3"/>
        <v>6800000</v>
      </c>
      <c r="L208" s="58"/>
    </row>
    <row r="209" spans="1:17" ht="13.5" customHeight="1">
      <c r="A209" s="34" t="s">
        <v>493</v>
      </c>
      <c r="B209" s="35" t="s">
        <v>494</v>
      </c>
      <c r="C209" s="34" t="s">
        <v>211</v>
      </c>
      <c r="D209" s="37">
        <v>68613.47</v>
      </c>
      <c r="E209" s="182">
        <v>0</v>
      </c>
      <c r="F209" s="182">
        <v>0</v>
      </c>
      <c r="G209" s="182">
        <v>0</v>
      </c>
      <c r="H209" s="182">
        <v>0</v>
      </c>
      <c r="I209" s="182">
        <v>0</v>
      </c>
      <c r="J209" s="182">
        <v>0</v>
      </c>
      <c r="K209" s="182">
        <v>0</v>
      </c>
      <c r="L209" s="58"/>
    </row>
    <row r="210" spans="1:17" ht="13.5" customHeight="1">
      <c r="A210" s="34" t="s">
        <v>120</v>
      </c>
      <c r="B210" s="34" t="s">
        <v>64</v>
      </c>
      <c r="C210" s="34" t="s">
        <v>208</v>
      </c>
      <c r="D210" s="37">
        <v>143413.79</v>
      </c>
      <c r="E210" s="183">
        <v>180000</v>
      </c>
      <c r="F210" s="183">
        <v>65000</v>
      </c>
      <c r="G210" s="183">
        <v>88000</v>
      </c>
      <c r="H210" s="183">
        <v>114000</v>
      </c>
      <c r="I210" s="183">
        <v>120000</v>
      </c>
      <c r="J210" s="183">
        <v>87000</v>
      </c>
      <c r="K210" s="183">
        <f t="shared" si="3"/>
        <v>474000</v>
      </c>
      <c r="L210" s="58"/>
    </row>
    <row r="211" spans="1:17" ht="13.5" customHeight="1">
      <c r="A211" s="34" t="s">
        <v>120</v>
      </c>
      <c r="B211" s="34" t="s">
        <v>283</v>
      </c>
      <c r="C211" s="34" t="s">
        <v>208</v>
      </c>
      <c r="D211" s="182">
        <v>0</v>
      </c>
      <c r="E211" s="183">
        <v>75000</v>
      </c>
      <c r="F211" s="183">
        <v>85000</v>
      </c>
      <c r="G211" s="183">
        <v>12000</v>
      </c>
      <c r="H211" s="183">
        <v>36000</v>
      </c>
      <c r="I211" s="183">
        <v>30000</v>
      </c>
      <c r="J211" s="183">
        <v>63000</v>
      </c>
      <c r="K211" s="183">
        <f t="shared" si="3"/>
        <v>226000</v>
      </c>
      <c r="L211" s="58"/>
    </row>
    <row r="212" spans="1:17" ht="13.5" customHeight="1">
      <c r="A212" s="34" t="s">
        <v>139</v>
      </c>
      <c r="B212" s="34" t="s">
        <v>284</v>
      </c>
      <c r="C212" s="34" t="s">
        <v>208</v>
      </c>
      <c r="D212" s="37">
        <v>143887.01999999999</v>
      </c>
      <c r="E212" s="183">
        <v>0</v>
      </c>
      <c r="F212" s="183">
        <v>75000</v>
      </c>
      <c r="G212" s="183">
        <v>85000</v>
      </c>
      <c r="H212" s="183">
        <v>85000</v>
      </c>
      <c r="I212" s="183">
        <v>85000</v>
      </c>
      <c r="J212" s="183">
        <v>85000</v>
      </c>
      <c r="K212" s="183">
        <f t="shared" si="3"/>
        <v>415000</v>
      </c>
      <c r="L212" s="58"/>
    </row>
    <row r="213" spans="1:17" ht="13.5" customHeight="1" thickBot="1">
      <c r="A213" s="76" t="s">
        <v>139</v>
      </c>
      <c r="B213" s="76" t="s">
        <v>104</v>
      </c>
      <c r="C213" s="76" t="s">
        <v>208</v>
      </c>
      <c r="D213" s="188">
        <v>0</v>
      </c>
      <c r="E213" s="184">
        <v>0</v>
      </c>
      <c r="F213" s="184">
        <v>250000</v>
      </c>
      <c r="G213" s="184">
        <v>0</v>
      </c>
      <c r="H213" s="184">
        <v>0</v>
      </c>
      <c r="I213" s="184">
        <v>0</v>
      </c>
      <c r="J213" s="184">
        <v>0</v>
      </c>
      <c r="K213" s="184">
        <f t="shared" si="3"/>
        <v>250000</v>
      </c>
      <c r="L213" s="58"/>
    </row>
    <row r="214" spans="1:17" s="60" customFormat="1" ht="13.5" customHeight="1" thickTop="1">
      <c r="A214" s="59"/>
      <c r="B214" s="483" t="s">
        <v>500</v>
      </c>
      <c r="C214" s="484"/>
      <c r="D214" s="162">
        <f>SUM(D3:D213)</f>
        <v>30918386.780000024</v>
      </c>
      <c r="E214" s="72">
        <f>SUM(E4:E213)</f>
        <v>29584400</v>
      </c>
      <c r="F214" s="74">
        <f>SUM(F4:F213)</f>
        <v>31034956</v>
      </c>
      <c r="G214" s="72">
        <v>27324445</v>
      </c>
      <c r="H214" s="72">
        <v>40438660</v>
      </c>
      <c r="I214" s="72">
        <v>25918990</v>
      </c>
      <c r="J214" s="73">
        <v>22645360</v>
      </c>
      <c r="K214" s="75">
        <f>SUM(K4:K213)</f>
        <v>146882411</v>
      </c>
      <c r="L214" s="61"/>
    </row>
    <row r="216" spans="1:17" ht="12.75" customHeight="1">
      <c r="F216" s="180">
        <v>31046956</v>
      </c>
      <c r="G216" s="180">
        <v>27624455</v>
      </c>
      <c r="H216" s="180">
        <v>40688660</v>
      </c>
      <c r="I216" s="180">
        <v>2068990</v>
      </c>
      <c r="J216" s="181">
        <v>22945360</v>
      </c>
      <c r="K216" s="180">
        <v>148374411</v>
      </c>
    </row>
    <row r="217" spans="1:17" ht="12.75" customHeight="1">
      <c r="F217" s="58">
        <f>F216-F214</f>
        <v>12000</v>
      </c>
      <c r="G217" s="58">
        <f t="shared" ref="G217:K217" si="4">G216-G214</f>
        <v>300010</v>
      </c>
      <c r="H217" s="58">
        <f t="shared" si="4"/>
        <v>250000</v>
      </c>
      <c r="I217" s="58">
        <f t="shared" si="4"/>
        <v>-23850000</v>
      </c>
      <c r="J217" s="58">
        <f t="shared" si="4"/>
        <v>300000</v>
      </c>
      <c r="K217" s="58">
        <f t="shared" si="4"/>
        <v>1492000</v>
      </c>
    </row>
    <row r="221" spans="1:17" ht="12.75" customHeight="1">
      <c r="O221" s="34"/>
      <c r="P221" s="35"/>
      <c r="Q221" s="173"/>
    </row>
    <row r="222" spans="1:17" ht="12.75" customHeight="1">
      <c r="O222" s="34"/>
      <c r="P222" s="35"/>
      <c r="Q222" s="173"/>
    </row>
    <row r="223" spans="1:17" ht="12.75" customHeight="1">
      <c r="O223" s="34"/>
      <c r="P223" s="35"/>
      <c r="Q223" s="173"/>
    </row>
    <row r="224" spans="1:17" ht="12.75" customHeight="1">
      <c r="O224" s="34"/>
      <c r="P224" s="35"/>
      <c r="Q224" s="173"/>
    </row>
    <row r="225" spans="15:17" ht="12.75" customHeight="1">
      <c r="O225" s="34"/>
      <c r="P225" s="35"/>
      <c r="Q225" s="173"/>
    </row>
    <row r="226" spans="15:17" ht="12.75" customHeight="1">
      <c r="O226" s="34"/>
      <c r="P226" s="35"/>
      <c r="Q226" s="173"/>
    </row>
    <row r="227" spans="15:17" ht="12.75" customHeight="1">
      <c r="O227" s="34"/>
      <c r="P227" s="35"/>
      <c r="Q227" s="173"/>
    </row>
    <row r="228" spans="15:17" ht="12.75" customHeight="1">
      <c r="O228" s="34"/>
      <c r="P228" s="35"/>
      <c r="Q228" s="173"/>
    </row>
    <row r="229" spans="15:17" ht="12.75" customHeight="1">
      <c r="O229" s="34"/>
      <c r="P229" s="35"/>
      <c r="Q229" s="173"/>
    </row>
    <row r="230" spans="15:17" ht="12.75" customHeight="1">
      <c r="O230" s="34"/>
      <c r="P230" s="35"/>
      <c r="Q230" s="173"/>
    </row>
    <row r="231" spans="15:17" ht="12.75" customHeight="1">
      <c r="O231" s="34"/>
      <c r="P231" s="35"/>
      <c r="Q231" s="173"/>
    </row>
    <row r="232" spans="15:17" ht="12.75" customHeight="1">
      <c r="O232" s="34"/>
      <c r="P232" s="35"/>
      <c r="Q232" s="173"/>
    </row>
    <row r="233" spans="15:17" ht="12.75" customHeight="1">
      <c r="O233" s="34"/>
      <c r="P233" s="35"/>
      <c r="Q233" s="173"/>
    </row>
    <row r="234" spans="15:17" ht="12.75" customHeight="1">
      <c r="O234" s="34"/>
      <c r="P234" s="35"/>
      <c r="Q234" s="173"/>
    </row>
    <row r="235" spans="15:17" ht="12.75" customHeight="1">
      <c r="O235" s="34"/>
      <c r="P235" s="35"/>
      <c r="Q235" s="173"/>
    </row>
  </sheetData>
  <autoFilter ref="A2:L214">
    <filterColumn colId="3"/>
  </autoFilter>
  <mergeCells count="1">
    <mergeCell ref="B214:C214"/>
  </mergeCells>
  <printOptions horizontalCentered="1"/>
  <pageMargins left="0.5" right="0.5" top="1" bottom="1" header="0.5" footer="0.5"/>
  <pageSetup paperSize="5" scale="95" orientation="landscape" r:id="rId1"/>
  <headerFooter>
    <oddHeader>&amp;L
&amp;"Arial,Bold Italic"&amp;9OVERALL REQUEST&amp;C&amp;"Arial,Bold"FY 15-16 THRU FY 19-20 MAJOR MAINTENANCE PROGRAM</oddHeader>
    <oddFooter>&amp;L&amp;8&amp;F&amp;D&amp;C&amp;P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4"/>
  <sheetViews>
    <sheetView topLeftCell="A67" workbookViewId="0">
      <selection activeCell="H171" sqref="H171"/>
    </sheetView>
  </sheetViews>
  <sheetFormatPr defaultColWidth="9.109375" defaultRowHeight="12.75" customHeight="1"/>
  <cols>
    <col min="1" max="1" width="32.44140625" style="114" bestFit="1" customWidth="1"/>
    <col min="2" max="2" width="14" style="114" customWidth="1"/>
    <col min="3" max="3" width="24.5546875" style="114" customWidth="1"/>
    <col min="4" max="4" width="11.5546875" style="114" customWidth="1"/>
    <col min="5" max="6" width="10.88671875" style="114" customWidth="1"/>
    <col min="7" max="7" width="12" style="114" customWidth="1"/>
    <col min="8" max="9" width="10.88671875" style="114" customWidth="1"/>
    <col min="10" max="10" width="12" style="114" bestFit="1" customWidth="1"/>
    <col min="11" max="11" width="9.109375" style="114"/>
    <col min="12" max="12" width="9.6640625" style="114" bestFit="1" customWidth="1"/>
    <col min="13" max="16384" width="9.109375" style="114"/>
  </cols>
  <sheetData>
    <row r="1" spans="1:10" ht="18.899999999999999" customHeight="1">
      <c r="A1" s="154" t="s">
        <v>286</v>
      </c>
      <c r="B1" s="112"/>
      <c r="C1" s="112"/>
      <c r="D1" s="112"/>
      <c r="E1" s="112"/>
      <c r="F1" s="112"/>
      <c r="G1" s="112"/>
      <c r="H1" s="112"/>
      <c r="I1" s="112"/>
      <c r="J1" s="113"/>
    </row>
    <row r="2" spans="1:10" ht="33.75" customHeight="1">
      <c r="A2" s="155" t="s">
        <v>197</v>
      </c>
      <c r="B2" s="155" t="s">
        <v>118</v>
      </c>
      <c r="C2" s="155" t="s">
        <v>198</v>
      </c>
      <c r="D2" s="155" t="s">
        <v>303</v>
      </c>
      <c r="E2" s="155" t="s">
        <v>199</v>
      </c>
      <c r="F2" s="155" t="s">
        <v>200</v>
      </c>
      <c r="G2" s="155" t="s">
        <v>201</v>
      </c>
      <c r="H2" s="155" t="s">
        <v>202</v>
      </c>
      <c r="I2" s="155" t="s">
        <v>203</v>
      </c>
      <c r="J2" s="155" t="s">
        <v>512</v>
      </c>
    </row>
    <row r="3" spans="1:10" ht="13.5" customHeight="1">
      <c r="A3" s="115" t="s">
        <v>209</v>
      </c>
      <c r="B3" s="115" t="s">
        <v>210</v>
      </c>
      <c r="C3" s="115" t="s">
        <v>211</v>
      </c>
      <c r="D3" s="116">
        <v>780000</v>
      </c>
      <c r="E3" s="117">
        <v>235000</v>
      </c>
      <c r="F3" s="117">
        <v>0</v>
      </c>
      <c r="G3" s="117">
        <v>0</v>
      </c>
      <c r="H3" s="117">
        <v>0</v>
      </c>
      <c r="I3" s="118">
        <v>0</v>
      </c>
      <c r="J3" s="117">
        <v>235000</v>
      </c>
    </row>
    <row r="4" spans="1:10" ht="13.5" customHeight="1">
      <c r="A4" s="115" t="s">
        <v>209</v>
      </c>
      <c r="B4" s="119">
        <v>40213930104</v>
      </c>
      <c r="C4" s="115" t="s">
        <v>211</v>
      </c>
      <c r="D4" s="116">
        <v>200000</v>
      </c>
      <c r="E4" s="117">
        <v>0</v>
      </c>
      <c r="F4" s="117">
        <v>0</v>
      </c>
      <c r="G4" s="117">
        <v>0</v>
      </c>
      <c r="H4" s="117">
        <v>0</v>
      </c>
      <c r="I4" s="118">
        <v>0</v>
      </c>
      <c r="J4" s="117">
        <v>0</v>
      </c>
    </row>
    <row r="5" spans="1:10" ht="13.5" customHeight="1">
      <c r="A5" s="115" t="s">
        <v>4</v>
      </c>
      <c r="B5" s="115" t="s">
        <v>84</v>
      </c>
      <c r="C5" s="115" t="s">
        <v>211</v>
      </c>
      <c r="D5" s="116">
        <v>200000</v>
      </c>
      <c r="E5" s="117">
        <v>200000</v>
      </c>
      <c r="F5" s="117">
        <v>200000</v>
      </c>
      <c r="G5" s="117">
        <v>200000</v>
      </c>
      <c r="H5" s="117">
        <v>200000</v>
      </c>
      <c r="I5" s="118">
        <v>200000</v>
      </c>
      <c r="J5" s="117">
        <v>1000000</v>
      </c>
    </row>
    <row r="6" spans="1:10" ht="13.5" customHeight="1">
      <c r="A6" s="115" t="s">
        <v>214</v>
      </c>
      <c r="B6" s="115" t="s">
        <v>215</v>
      </c>
      <c r="C6" s="115" t="s">
        <v>211</v>
      </c>
      <c r="D6" s="116">
        <v>0</v>
      </c>
      <c r="E6" s="117">
        <v>1300000</v>
      </c>
      <c r="F6" s="117">
        <v>0</v>
      </c>
      <c r="G6" s="117">
        <v>0</v>
      </c>
      <c r="H6" s="117">
        <v>0</v>
      </c>
      <c r="I6" s="118">
        <v>0</v>
      </c>
      <c r="J6" s="117">
        <v>1300000</v>
      </c>
    </row>
    <row r="7" spans="1:10" ht="13.5" customHeight="1">
      <c r="A7" s="115" t="s">
        <v>117</v>
      </c>
      <c r="B7" s="115" t="s">
        <v>6</v>
      </c>
      <c r="C7" s="115" t="s">
        <v>211</v>
      </c>
      <c r="D7" s="116">
        <v>150000</v>
      </c>
      <c r="E7" s="117">
        <v>150000</v>
      </c>
      <c r="F7" s="117">
        <v>150000</v>
      </c>
      <c r="G7" s="117">
        <v>150000</v>
      </c>
      <c r="H7" s="117">
        <v>150000</v>
      </c>
      <c r="I7" s="118">
        <v>150000</v>
      </c>
      <c r="J7" s="117">
        <v>750000</v>
      </c>
    </row>
    <row r="8" spans="1:10" ht="13.5" customHeight="1">
      <c r="A8" s="115" t="s">
        <v>47</v>
      </c>
      <c r="B8" s="115" t="s">
        <v>94</v>
      </c>
      <c r="C8" s="115" t="s">
        <v>211</v>
      </c>
      <c r="D8" s="116">
        <v>50000</v>
      </c>
      <c r="E8" s="117">
        <v>50000</v>
      </c>
      <c r="F8" s="117">
        <v>50000</v>
      </c>
      <c r="G8" s="117">
        <v>50000</v>
      </c>
      <c r="H8" s="117">
        <v>50000</v>
      </c>
      <c r="I8" s="118">
        <v>50000</v>
      </c>
      <c r="J8" s="117">
        <v>250000</v>
      </c>
    </row>
    <row r="9" spans="1:10" ht="13.5" customHeight="1">
      <c r="A9" s="115" t="s">
        <v>231</v>
      </c>
      <c r="B9" s="115" t="s">
        <v>232</v>
      </c>
      <c r="C9" s="115" t="s">
        <v>211</v>
      </c>
      <c r="D9" s="116">
        <v>10000</v>
      </c>
      <c r="E9" s="117">
        <v>10000</v>
      </c>
      <c r="F9" s="117">
        <v>10000</v>
      </c>
      <c r="G9" s="117">
        <v>10000</v>
      </c>
      <c r="H9" s="117">
        <v>10000</v>
      </c>
      <c r="I9" s="118">
        <v>10000</v>
      </c>
      <c r="J9" s="117">
        <v>50000</v>
      </c>
    </row>
    <row r="10" spans="1:10" ht="13.5" customHeight="1">
      <c r="A10" s="115" t="s">
        <v>231</v>
      </c>
      <c r="B10" s="115" t="s">
        <v>233</v>
      </c>
      <c r="C10" s="115" t="s">
        <v>211</v>
      </c>
      <c r="D10" s="120">
        <v>50000</v>
      </c>
      <c r="E10" s="117">
        <v>50000</v>
      </c>
      <c r="F10" s="117">
        <v>50000</v>
      </c>
      <c r="G10" s="117">
        <v>50000</v>
      </c>
      <c r="H10" s="117">
        <v>50000</v>
      </c>
      <c r="I10" s="118">
        <v>50000</v>
      </c>
      <c r="J10" s="117">
        <v>250000</v>
      </c>
    </row>
    <row r="11" spans="1:10" ht="13.5" customHeight="1">
      <c r="A11" s="115" t="s">
        <v>185</v>
      </c>
      <c r="B11" s="115" t="s">
        <v>238</v>
      </c>
      <c r="C11" s="115" t="s">
        <v>211</v>
      </c>
      <c r="D11" s="116">
        <v>0</v>
      </c>
      <c r="E11" s="117">
        <v>0</v>
      </c>
      <c r="F11" s="117">
        <v>300000</v>
      </c>
      <c r="G11" s="117">
        <v>50000</v>
      </c>
      <c r="H11" s="117">
        <v>0</v>
      </c>
      <c r="I11" s="118">
        <v>0</v>
      </c>
      <c r="J11" s="117">
        <v>350000</v>
      </c>
    </row>
    <row r="12" spans="1:10" ht="13.5" customHeight="1">
      <c r="A12" s="115" t="s">
        <v>241</v>
      </c>
      <c r="B12" s="115" t="s">
        <v>242</v>
      </c>
      <c r="C12" s="115" t="s">
        <v>211</v>
      </c>
      <c r="D12" s="116">
        <v>0</v>
      </c>
      <c r="E12" s="117">
        <v>1503300</v>
      </c>
      <c r="F12" s="117">
        <v>0</v>
      </c>
      <c r="G12" s="117">
        <v>0</v>
      </c>
      <c r="H12" s="117">
        <v>0</v>
      </c>
      <c r="I12" s="118">
        <v>0</v>
      </c>
      <c r="J12" s="117">
        <v>1503300</v>
      </c>
    </row>
    <row r="13" spans="1:10" ht="13.5" customHeight="1">
      <c r="A13" s="115" t="s">
        <v>241</v>
      </c>
      <c r="B13" s="115" t="s">
        <v>243</v>
      </c>
      <c r="C13" s="115" t="s">
        <v>211</v>
      </c>
      <c r="D13" s="116">
        <v>700000</v>
      </c>
      <c r="E13" s="117">
        <v>700000</v>
      </c>
      <c r="F13" s="117">
        <v>0</v>
      </c>
      <c r="G13" s="117">
        <v>0</v>
      </c>
      <c r="H13" s="117">
        <v>0</v>
      </c>
      <c r="I13" s="118">
        <v>0</v>
      </c>
      <c r="J13" s="117">
        <v>700000</v>
      </c>
    </row>
    <row r="14" spans="1:10" ht="13.5" customHeight="1">
      <c r="A14" s="115" t="s">
        <v>253</v>
      </c>
      <c r="B14" s="115" t="s">
        <v>254</v>
      </c>
      <c r="C14" s="115" t="s">
        <v>211</v>
      </c>
      <c r="D14" s="116">
        <v>0</v>
      </c>
      <c r="E14" s="117">
        <v>0</v>
      </c>
      <c r="F14" s="117">
        <v>0</v>
      </c>
      <c r="G14" s="117">
        <v>12000000</v>
      </c>
      <c r="H14" s="117">
        <v>0</v>
      </c>
      <c r="I14" s="118">
        <v>0</v>
      </c>
      <c r="J14" s="117">
        <v>12000000</v>
      </c>
    </row>
    <row r="15" spans="1:10" ht="13.5" customHeight="1">
      <c r="A15" s="115" t="s">
        <v>280</v>
      </c>
      <c r="B15" s="115" t="s">
        <v>281</v>
      </c>
      <c r="C15" s="115" t="s">
        <v>211</v>
      </c>
      <c r="D15" s="116"/>
      <c r="E15" s="117">
        <v>40000</v>
      </c>
      <c r="F15" s="117">
        <v>40000</v>
      </c>
      <c r="G15" s="117">
        <v>40000</v>
      </c>
      <c r="H15" s="117">
        <v>40000</v>
      </c>
      <c r="I15" s="118">
        <v>0</v>
      </c>
      <c r="J15" s="117">
        <v>160000</v>
      </c>
    </row>
    <row r="16" spans="1:10" ht="13.5" customHeight="1">
      <c r="A16" s="115" t="s">
        <v>138</v>
      </c>
      <c r="B16" s="115" t="s">
        <v>102</v>
      </c>
      <c r="C16" s="115" t="s">
        <v>211</v>
      </c>
      <c r="D16" s="116">
        <v>3750000</v>
      </c>
      <c r="E16" s="117">
        <v>1750000</v>
      </c>
      <c r="F16" s="117">
        <v>2750000</v>
      </c>
      <c r="G16" s="117">
        <v>1600000</v>
      </c>
      <c r="H16" s="117">
        <v>500000</v>
      </c>
      <c r="I16" s="118">
        <v>200000</v>
      </c>
      <c r="J16" s="117">
        <v>6800000</v>
      </c>
    </row>
    <row r="17" spans="1:10" ht="13.5" customHeight="1">
      <c r="A17" s="121" t="s">
        <v>304</v>
      </c>
      <c r="B17" s="122">
        <v>40159600100</v>
      </c>
      <c r="C17" s="115" t="s">
        <v>211</v>
      </c>
      <c r="D17" s="123">
        <v>420000</v>
      </c>
      <c r="E17" s="124">
        <v>0</v>
      </c>
      <c r="F17" s="124">
        <v>0</v>
      </c>
      <c r="G17" s="124">
        <v>0</v>
      </c>
      <c r="H17" s="124">
        <v>0</v>
      </c>
      <c r="I17" s="125">
        <v>0</v>
      </c>
      <c r="J17" s="124">
        <v>0</v>
      </c>
    </row>
    <row r="18" spans="1:10" ht="13.5" customHeight="1">
      <c r="A18" s="121" t="s">
        <v>501</v>
      </c>
      <c r="B18" s="122">
        <v>40212430101</v>
      </c>
      <c r="C18" s="115" t="s">
        <v>211</v>
      </c>
      <c r="D18" s="123">
        <v>210000</v>
      </c>
      <c r="E18" s="124">
        <v>0</v>
      </c>
      <c r="F18" s="124">
        <v>0</v>
      </c>
      <c r="G18" s="124">
        <v>0</v>
      </c>
      <c r="H18" s="124">
        <v>0</v>
      </c>
      <c r="I18" s="125">
        <v>0</v>
      </c>
      <c r="J18" s="124">
        <v>0</v>
      </c>
    </row>
    <row r="19" spans="1:10" ht="13.5" customHeight="1">
      <c r="A19" s="121" t="s">
        <v>502</v>
      </c>
      <c r="B19" s="122">
        <v>40213600100</v>
      </c>
      <c r="C19" s="115" t="s">
        <v>211</v>
      </c>
      <c r="D19" s="123">
        <v>450000</v>
      </c>
      <c r="E19" s="124">
        <v>0</v>
      </c>
      <c r="F19" s="124">
        <v>0</v>
      </c>
      <c r="G19" s="124">
        <v>0</v>
      </c>
      <c r="H19" s="124">
        <v>0</v>
      </c>
      <c r="I19" s="125">
        <v>0</v>
      </c>
      <c r="J19" s="124">
        <v>0</v>
      </c>
    </row>
    <row r="20" spans="1:10" ht="13.5" customHeight="1" thickBot="1">
      <c r="A20" s="126" t="s">
        <v>503</v>
      </c>
      <c r="B20" s="127">
        <v>40890800100</v>
      </c>
      <c r="C20" s="128" t="s">
        <v>211</v>
      </c>
      <c r="D20" s="129">
        <v>5000</v>
      </c>
      <c r="E20" s="130">
        <v>0</v>
      </c>
      <c r="F20" s="130">
        <v>0</v>
      </c>
      <c r="G20" s="130">
        <v>0</v>
      </c>
      <c r="H20" s="130">
        <v>0</v>
      </c>
      <c r="I20" s="131">
        <v>0</v>
      </c>
      <c r="J20" s="130">
        <v>0</v>
      </c>
    </row>
    <row r="21" spans="1:10" ht="13.5" customHeight="1" thickTop="1">
      <c r="A21" s="121"/>
      <c r="B21" s="121"/>
      <c r="C21" s="132" t="s">
        <v>301</v>
      </c>
      <c r="D21" s="133">
        <f>SUM(D3:D20)</f>
        <v>6975000</v>
      </c>
      <c r="E21" s="134">
        <v>5988300</v>
      </c>
      <c r="F21" s="134">
        <v>3550000</v>
      </c>
      <c r="G21" s="134">
        <v>14150000</v>
      </c>
      <c r="H21" s="134">
        <v>1000000</v>
      </c>
      <c r="I21" s="135">
        <v>660000</v>
      </c>
      <c r="J21" s="134">
        <v>25348300</v>
      </c>
    </row>
    <row r="23" spans="1:10" ht="12.75" customHeight="1">
      <c r="A23" s="136" t="s">
        <v>288</v>
      </c>
    </row>
    <row r="24" spans="1:10" ht="13.5" customHeight="1">
      <c r="A24" s="115" t="s">
        <v>22</v>
      </c>
      <c r="B24" s="115" t="s">
        <v>46</v>
      </c>
      <c r="C24" s="115" t="s">
        <v>216</v>
      </c>
      <c r="D24" s="118">
        <v>58334</v>
      </c>
      <c r="E24" s="117">
        <v>58334</v>
      </c>
      <c r="F24" s="117">
        <v>58334</v>
      </c>
      <c r="G24" s="117">
        <v>58334</v>
      </c>
      <c r="H24" s="117">
        <v>58334</v>
      </c>
      <c r="I24" s="118">
        <v>58334</v>
      </c>
      <c r="J24" s="117">
        <v>291670</v>
      </c>
    </row>
    <row r="25" spans="1:10" ht="13.5" customHeight="1">
      <c r="A25" s="115" t="s">
        <v>22</v>
      </c>
      <c r="B25" s="115" t="s">
        <v>119</v>
      </c>
      <c r="C25" s="115" t="s">
        <v>216</v>
      </c>
      <c r="D25" s="118">
        <v>58333</v>
      </c>
      <c r="E25" s="117">
        <v>58333</v>
      </c>
      <c r="F25" s="117">
        <v>58333</v>
      </c>
      <c r="G25" s="117">
        <v>58333</v>
      </c>
      <c r="H25" s="117">
        <v>58333</v>
      </c>
      <c r="I25" s="118">
        <v>58333</v>
      </c>
      <c r="J25" s="117">
        <v>291665</v>
      </c>
    </row>
    <row r="26" spans="1:10" ht="13.5" customHeight="1" thickBot="1">
      <c r="A26" s="128" t="s">
        <v>22</v>
      </c>
      <c r="B26" s="128" t="s">
        <v>89</v>
      </c>
      <c r="C26" s="128" t="s">
        <v>216</v>
      </c>
      <c r="D26" s="131">
        <v>58333</v>
      </c>
      <c r="E26" s="130">
        <v>58333</v>
      </c>
      <c r="F26" s="130">
        <v>58333</v>
      </c>
      <c r="G26" s="130">
        <v>58333</v>
      </c>
      <c r="H26" s="130">
        <v>58333</v>
      </c>
      <c r="I26" s="131">
        <v>58333</v>
      </c>
      <c r="J26" s="130">
        <v>291665</v>
      </c>
    </row>
    <row r="27" spans="1:10" ht="13.5" customHeight="1" thickTop="1">
      <c r="A27" s="121"/>
      <c r="B27" s="121"/>
      <c r="C27" s="132" t="s">
        <v>301</v>
      </c>
      <c r="D27" s="144">
        <f>SUM(D24:D26)</f>
        <v>175000</v>
      </c>
      <c r="E27" s="134">
        <v>175000</v>
      </c>
      <c r="F27" s="134">
        <v>175000</v>
      </c>
      <c r="G27" s="134">
        <v>175000</v>
      </c>
      <c r="H27" s="134">
        <v>175000</v>
      </c>
      <c r="I27" s="135">
        <v>175000</v>
      </c>
      <c r="J27" s="134">
        <v>875000</v>
      </c>
    </row>
    <row r="29" spans="1:10" ht="12.75" customHeight="1">
      <c r="A29" s="136" t="s">
        <v>287</v>
      </c>
    </row>
    <row r="30" spans="1:10" ht="13.5" customHeight="1">
      <c r="A30" s="115" t="s">
        <v>21</v>
      </c>
      <c r="B30" s="115" t="s">
        <v>18</v>
      </c>
      <c r="C30" s="115" t="s">
        <v>230</v>
      </c>
      <c r="D30" s="118">
        <v>25000</v>
      </c>
      <c r="E30" s="117">
        <v>25000</v>
      </c>
      <c r="F30" s="117">
        <v>25000</v>
      </c>
      <c r="G30" s="117">
        <v>25000</v>
      </c>
      <c r="H30" s="117">
        <v>25000</v>
      </c>
      <c r="I30" s="118">
        <v>25000</v>
      </c>
      <c r="J30" s="117">
        <v>125000</v>
      </c>
    </row>
    <row r="31" spans="1:10" ht="13.5" customHeight="1">
      <c r="A31" s="115" t="s">
        <v>5</v>
      </c>
      <c r="B31" s="115" t="s">
        <v>19</v>
      </c>
      <c r="C31" s="115" t="s">
        <v>230</v>
      </c>
      <c r="D31" s="118">
        <v>25000</v>
      </c>
      <c r="E31" s="117">
        <v>35000</v>
      </c>
      <c r="F31" s="117">
        <v>35000</v>
      </c>
      <c r="G31" s="117">
        <v>35000</v>
      </c>
      <c r="H31" s="117">
        <v>35000</v>
      </c>
      <c r="I31" s="118">
        <v>35000</v>
      </c>
      <c r="J31" s="117">
        <v>175000</v>
      </c>
    </row>
    <row r="32" spans="1:10" ht="13.5" customHeight="1" thickBot="1">
      <c r="A32" s="128" t="s">
        <v>38</v>
      </c>
      <c r="B32" s="128" t="s">
        <v>35</v>
      </c>
      <c r="C32" s="128" t="s">
        <v>230</v>
      </c>
      <c r="D32" s="131">
        <v>190000</v>
      </c>
      <c r="E32" s="130">
        <v>190000</v>
      </c>
      <c r="F32" s="130">
        <v>190000</v>
      </c>
      <c r="G32" s="130">
        <v>190000</v>
      </c>
      <c r="H32" s="130">
        <v>190000</v>
      </c>
      <c r="I32" s="131">
        <v>190000</v>
      </c>
      <c r="J32" s="130">
        <v>950000</v>
      </c>
    </row>
    <row r="33" spans="1:10" ht="13.5" customHeight="1" thickTop="1">
      <c r="A33" s="121"/>
      <c r="B33" s="121"/>
      <c r="C33" s="132" t="s">
        <v>301</v>
      </c>
      <c r="D33" s="144">
        <f>SUM(D30:D32)</f>
        <v>240000</v>
      </c>
      <c r="E33" s="134">
        <v>250000</v>
      </c>
      <c r="F33" s="134">
        <v>250000</v>
      </c>
      <c r="G33" s="134">
        <v>250000</v>
      </c>
      <c r="H33" s="134">
        <v>250000</v>
      </c>
      <c r="I33" s="135">
        <v>250000</v>
      </c>
      <c r="J33" s="134">
        <v>1250000</v>
      </c>
    </row>
    <row r="34" spans="1:10" ht="13.5" customHeight="1">
      <c r="A34" s="156"/>
      <c r="B34" s="156"/>
      <c r="C34" s="137"/>
      <c r="D34" s="138"/>
      <c r="E34" s="139"/>
      <c r="F34" s="139"/>
      <c r="G34" s="139"/>
      <c r="H34" s="139"/>
      <c r="I34" s="138"/>
      <c r="J34" s="139"/>
    </row>
    <row r="35" spans="1:10" ht="13.5" customHeight="1">
      <c r="A35" s="156"/>
      <c r="B35" s="156"/>
      <c r="C35" s="137"/>
      <c r="D35" s="138"/>
      <c r="E35" s="139"/>
      <c r="F35" s="139"/>
      <c r="G35" s="139"/>
      <c r="H35" s="139"/>
      <c r="I35" s="138"/>
      <c r="J35" s="139"/>
    </row>
    <row r="37" spans="1:10" ht="12.75" customHeight="1">
      <c r="A37" s="137" t="s">
        <v>289</v>
      </c>
    </row>
    <row r="38" spans="1:10" ht="13.5" customHeight="1">
      <c r="A38" s="115" t="s">
        <v>53</v>
      </c>
      <c r="B38" s="115" t="s">
        <v>105</v>
      </c>
      <c r="C38" s="115" t="s">
        <v>207</v>
      </c>
      <c r="D38" s="118">
        <v>75000</v>
      </c>
      <c r="E38" s="117">
        <v>75000</v>
      </c>
      <c r="F38" s="117">
        <v>125000</v>
      </c>
      <c r="G38" s="117">
        <v>125000</v>
      </c>
      <c r="H38" s="117">
        <v>125000</v>
      </c>
      <c r="I38" s="118">
        <v>125000</v>
      </c>
      <c r="J38" s="117">
        <v>575000</v>
      </c>
    </row>
    <row r="39" spans="1:10" ht="13.5" customHeight="1">
      <c r="A39" s="115" t="s">
        <v>111</v>
      </c>
      <c r="B39" s="115" t="s">
        <v>122</v>
      </c>
      <c r="C39" s="115" t="s">
        <v>207</v>
      </c>
      <c r="D39" s="118">
        <v>50000</v>
      </c>
      <c r="E39" s="117">
        <v>150000</v>
      </c>
      <c r="F39" s="117">
        <v>50000</v>
      </c>
      <c r="G39" s="117">
        <v>150000</v>
      </c>
      <c r="H39" s="117">
        <v>50000</v>
      </c>
      <c r="I39" s="118">
        <v>150000</v>
      </c>
      <c r="J39" s="117">
        <v>550000</v>
      </c>
    </row>
    <row r="40" spans="1:10" ht="13.5" customHeight="1">
      <c r="A40" s="115" t="s">
        <v>71</v>
      </c>
      <c r="B40" s="115" t="s">
        <v>52</v>
      </c>
      <c r="C40" s="115" t="s">
        <v>207</v>
      </c>
      <c r="D40" s="118">
        <v>120000</v>
      </c>
      <c r="E40" s="117">
        <v>120000</v>
      </c>
      <c r="F40" s="117">
        <v>120000</v>
      </c>
      <c r="G40" s="117">
        <v>120000</v>
      </c>
      <c r="H40" s="117">
        <v>120000</v>
      </c>
      <c r="I40" s="118">
        <v>120000</v>
      </c>
      <c r="J40" s="117">
        <v>600000</v>
      </c>
    </row>
    <row r="41" spans="1:10" ht="13.5" customHeight="1">
      <c r="A41" s="115" t="s">
        <v>43</v>
      </c>
      <c r="B41" s="115" t="s">
        <v>28</v>
      </c>
      <c r="C41" s="115" t="s">
        <v>207</v>
      </c>
      <c r="D41" s="118">
        <v>40000</v>
      </c>
      <c r="E41" s="117">
        <v>40000</v>
      </c>
      <c r="F41" s="117">
        <v>40000</v>
      </c>
      <c r="G41" s="117">
        <v>40000</v>
      </c>
      <c r="H41" s="117">
        <v>40000</v>
      </c>
      <c r="I41" s="118">
        <v>40000</v>
      </c>
      <c r="J41" s="117">
        <v>200000</v>
      </c>
    </row>
    <row r="42" spans="1:10" ht="13.5" customHeight="1">
      <c r="A42" s="115" t="s">
        <v>127</v>
      </c>
      <c r="B42" s="115" t="s">
        <v>36</v>
      </c>
      <c r="C42" s="115" t="s">
        <v>207</v>
      </c>
      <c r="D42" s="118">
        <v>70000</v>
      </c>
      <c r="E42" s="117">
        <v>70000</v>
      </c>
      <c r="F42" s="117">
        <v>70000</v>
      </c>
      <c r="G42" s="117">
        <v>70000</v>
      </c>
      <c r="H42" s="117">
        <v>70000</v>
      </c>
      <c r="I42" s="118">
        <v>70000</v>
      </c>
      <c r="J42" s="117">
        <v>350000</v>
      </c>
    </row>
    <row r="43" spans="1:10" ht="13.5" customHeight="1">
      <c r="A43" s="115" t="s">
        <v>137</v>
      </c>
      <c r="B43" s="115" t="s">
        <v>95</v>
      </c>
      <c r="C43" s="115" t="s">
        <v>207</v>
      </c>
      <c r="D43" s="118">
        <v>0</v>
      </c>
      <c r="E43" s="117">
        <v>971650</v>
      </c>
      <c r="F43" s="117">
        <v>980950</v>
      </c>
      <c r="G43" s="117">
        <v>0</v>
      </c>
      <c r="H43" s="117">
        <v>0</v>
      </c>
      <c r="I43" s="118">
        <v>0</v>
      </c>
      <c r="J43" s="117">
        <f>SUM(E43:I43)</f>
        <v>1952600</v>
      </c>
    </row>
    <row r="44" spans="1:10" ht="13.5" customHeight="1">
      <c r="A44" s="115" t="s">
        <v>65</v>
      </c>
      <c r="B44" s="115" t="s">
        <v>1</v>
      </c>
      <c r="C44" s="115" t="s">
        <v>207</v>
      </c>
      <c r="D44" s="118">
        <v>150000</v>
      </c>
      <c r="E44" s="117">
        <v>200000</v>
      </c>
      <c r="F44" s="117">
        <v>150000</v>
      </c>
      <c r="G44" s="117">
        <v>200000</v>
      </c>
      <c r="H44" s="117">
        <v>150000</v>
      </c>
      <c r="I44" s="118">
        <v>200000</v>
      </c>
      <c r="J44" s="117">
        <v>900000</v>
      </c>
    </row>
    <row r="45" spans="1:10" ht="13.5" customHeight="1">
      <c r="A45" s="115" t="s">
        <v>65</v>
      </c>
      <c r="B45" s="115" t="s">
        <v>57</v>
      </c>
      <c r="C45" s="115" t="s">
        <v>207</v>
      </c>
      <c r="D45" s="118">
        <v>265000</v>
      </c>
      <c r="E45" s="117">
        <v>550000</v>
      </c>
      <c r="F45" s="117">
        <v>400000</v>
      </c>
      <c r="G45" s="117">
        <v>400000</v>
      </c>
      <c r="H45" s="117">
        <v>1060000</v>
      </c>
      <c r="I45" s="118">
        <v>1070000</v>
      </c>
      <c r="J45" s="117">
        <f>SUM(E45:I45)</f>
        <v>3480000</v>
      </c>
    </row>
    <row r="46" spans="1:10" ht="13.5" customHeight="1">
      <c r="A46" s="115" t="s">
        <v>65</v>
      </c>
      <c r="B46" s="115" t="s">
        <v>63</v>
      </c>
      <c r="C46" s="115" t="s">
        <v>207</v>
      </c>
      <c r="D46" s="118">
        <v>150000</v>
      </c>
      <c r="E46" s="117">
        <v>150000</v>
      </c>
      <c r="F46" s="117">
        <v>150000</v>
      </c>
      <c r="G46" s="117">
        <v>150000</v>
      </c>
      <c r="H46" s="117">
        <v>150000</v>
      </c>
      <c r="I46" s="118">
        <v>0</v>
      </c>
      <c r="J46" s="117">
        <v>600000</v>
      </c>
    </row>
    <row r="47" spans="1:10" ht="13.5" customHeight="1">
      <c r="A47" s="115" t="s">
        <v>108</v>
      </c>
      <c r="B47" s="115" t="s">
        <v>0</v>
      </c>
      <c r="C47" s="115" t="s">
        <v>207</v>
      </c>
      <c r="D47" s="118">
        <v>600000</v>
      </c>
      <c r="E47" s="117">
        <v>700000</v>
      </c>
      <c r="F47" s="117">
        <v>700000</v>
      </c>
      <c r="G47" s="117">
        <v>800000</v>
      </c>
      <c r="H47" s="117">
        <v>800000</v>
      </c>
      <c r="I47" s="118">
        <v>800000</v>
      </c>
      <c r="J47" s="117">
        <v>3800000</v>
      </c>
    </row>
    <row r="48" spans="1:10" ht="13.5" customHeight="1">
      <c r="A48" s="115" t="s">
        <v>142</v>
      </c>
      <c r="B48" s="115" t="s">
        <v>212</v>
      </c>
      <c r="C48" s="115" t="s">
        <v>207</v>
      </c>
      <c r="D48" s="118">
        <v>0</v>
      </c>
      <c r="E48" s="117">
        <v>0</v>
      </c>
      <c r="F48" s="117">
        <v>0</v>
      </c>
      <c r="G48" s="117">
        <v>250000</v>
      </c>
      <c r="H48" s="117">
        <v>0</v>
      </c>
      <c r="I48" s="118">
        <v>0</v>
      </c>
      <c r="J48" s="117">
        <v>250000</v>
      </c>
    </row>
    <row r="49" spans="1:11" ht="13.5" customHeight="1" thickBot="1">
      <c r="A49" s="126" t="s">
        <v>308</v>
      </c>
      <c r="B49" s="127">
        <v>40168730101</v>
      </c>
      <c r="C49" s="128" t="s">
        <v>207</v>
      </c>
      <c r="D49" s="140">
        <v>100000</v>
      </c>
      <c r="E49" s="130">
        <v>0</v>
      </c>
      <c r="F49" s="130">
        <v>0</v>
      </c>
      <c r="G49" s="130">
        <v>0</v>
      </c>
      <c r="H49" s="130">
        <v>0</v>
      </c>
      <c r="I49" s="131">
        <v>0</v>
      </c>
      <c r="J49" s="130">
        <v>0</v>
      </c>
    </row>
    <row r="50" spans="1:11" ht="13.5" customHeight="1" thickTop="1">
      <c r="A50" s="121"/>
      <c r="B50" s="121"/>
      <c r="C50" s="132" t="s">
        <v>301</v>
      </c>
      <c r="D50" s="141">
        <f>SUM(D38:D49)</f>
        <v>1620000</v>
      </c>
      <c r="E50" s="134">
        <f>SUM(E38:E49)</f>
        <v>3026650</v>
      </c>
      <c r="F50" s="134">
        <v>2785950</v>
      </c>
      <c r="G50" s="134">
        <v>2305000</v>
      </c>
      <c r="H50" s="134">
        <v>2565000</v>
      </c>
      <c r="I50" s="135">
        <v>2575000</v>
      </c>
      <c r="J50" s="134">
        <f>SUM(J38:J49)</f>
        <v>13257600</v>
      </c>
    </row>
    <row r="51" spans="1:11" ht="12.75" customHeight="1">
      <c r="I51" s="142"/>
    </row>
    <row r="52" spans="1:11" ht="12.75" customHeight="1">
      <c r="A52" s="137" t="s">
        <v>290</v>
      </c>
      <c r="I52" s="142"/>
    </row>
    <row r="53" spans="1:11" ht="13.5" customHeight="1" thickBot="1">
      <c r="A53" s="128" t="s">
        <v>186</v>
      </c>
      <c r="B53" s="128" t="s">
        <v>269</v>
      </c>
      <c r="C53" s="128" t="s">
        <v>285</v>
      </c>
      <c r="D53" s="128">
        <v>0</v>
      </c>
      <c r="E53" s="130">
        <v>80000</v>
      </c>
      <c r="F53" s="130">
        <v>0</v>
      </c>
      <c r="G53" s="130">
        <v>0</v>
      </c>
      <c r="H53" s="130">
        <v>0</v>
      </c>
      <c r="I53" s="131">
        <v>0</v>
      </c>
      <c r="J53" s="130">
        <v>80000</v>
      </c>
    </row>
    <row r="54" spans="1:11" ht="13.5" customHeight="1" thickTop="1">
      <c r="A54" s="121"/>
      <c r="B54" s="121"/>
      <c r="C54" s="132" t="s">
        <v>301</v>
      </c>
      <c r="D54" s="132">
        <v>0</v>
      </c>
      <c r="E54" s="134">
        <v>80000</v>
      </c>
      <c r="F54" s="134">
        <v>0</v>
      </c>
      <c r="G54" s="134">
        <v>0</v>
      </c>
      <c r="H54" s="134">
        <v>0</v>
      </c>
      <c r="I54" s="135">
        <v>0</v>
      </c>
      <c r="J54" s="134">
        <v>80000</v>
      </c>
    </row>
    <row r="56" spans="1:11" ht="12.75" customHeight="1">
      <c r="A56" s="114" t="s">
        <v>291</v>
      </c>
    </row>
    <row r="57" spans="1:11" ht="13.5" customHeight="1">
      <c r="A57" s="115" t="s">
        <v>30</v>
      </c>
      <c r="B57" s="115" t="s">
        <v>69</v>
      </c>
      <c r="C57" s="115" t="s">
        <v>217</v>
      </c>
      <c r="D57" s="118">
        <v>5000000</v>
      </c>
      <c r="E57" s="117">
        <v>5000000</v>
      </c>
      <c r="F57" s="117">
        <v>5000000</v>
      </c>
      <c r="G57" s="117">
        <v>5000000</v>
      </c>
      <c r="H57" s="117">
        <v>5000000</v>
      </c>
      <c r="I57" s="118">
        <v>5000000</v>
      </c>
      <c r="J57" s="117">
        <v>25000000</v>
      </c>
      <c r="K57" s="143"/>
    </row>
    <row r="58" spans="1:11" ht="13.5" customHeight="1">
      <c r="A58" s="115" t="s">
        <v>92</v>
      </c>
      <c r="B58" s="115" t="s">
        <v>56</v>
      </c>
      <c r="C58" s="115" t="s">
        <v>217</v>
      </c>
      <c r="D58" s="118">
        <v>190000</v>
      </c>
      <c r="E58" s="117">
        <v>368306</v>
      </c>
      <c r="F58" s="117">
        <v>436995</v>
      </c>
      <c r="G58" s="117">
        <v>554460</v>
      </c>
      <c r="H58" s="117">
        <v>997890</v>
      </c>
      <c r="I58" s="118">
        <v>1892360</v>
      </c>
      <c r="J58" s="117">
        <v>4250011</v>
      </c>
      <c r="K58" s="143"/>
    </row>
    <row r="59" spans="1:11" ht="13.5" customHeight="1">
      <c r="A59" s="115" t="s">
        <v>45</v>
      </c>
      <c r="B59" s="115" t="s">
        <v>135</v>
      </c>
      <c r="C59" s="115" t="s">
        <v>217</v>
      </c>
      <c r="D59" s="118">
        <v>100000</v>
      </c>
      <c r="E59" s="117">
        <v>100000</v>
      </c>
      <c r="F59" s="117">
        <v>100000</v>
      </c>
      <c r="G59" s="117">
        <v>100000</v>
      </c>
      <c r="H59" s="117">
        <v>100000</v>
      </c>
      <c r="I59" s="118">
        <v>100000</v>
      </c>
      <c r="J59" s="117">
        <v>500000</v>
      </c>
      <c r="K59" s="143"/>
    </row>
    <row r="60" spans="1:11" ht="13.5" customHeight="1">
      <c r="A60" s="115" t="s">
        <v>12</v>
      </c>
      <c r="B60" s="115" t="s">
        <v>51</v>
      </c>
      <c r="C60" s="115" t="s">
        <v>217</v>
      </c>
      <c r="D60" s="118">
        <v>250000</v>
      </c>
      <c r="E60" s="117">
        <v>250000</v>
      </c>
      <c r="F60" s="117">
        <v>250000</v>
      </c>
      <c r="G60" s="117">
        <v>250000</v>
      </c>
      <c r="H60" s="117">
        <v>250000</v>
      </c>
      <c r="I60" s="118">
        <v>250000</v>
      </c>
      <c r="J60" s="117">
        <v>1250000</v>
      </c>
      <c r="K60" s="143"/>
    </row>
    <row r="61" spans="1:11" ht="13.5" customHeight="1">
      <c r="A61" s="115" t="s">
        <v>112</v>
      </c>
      <c r="B61" s="115" t="s">
        <v>29</v>
      </c>
      <c r="C61" s="115" t="s">
        <v>217</v>
      </c>
      <c r="D61" s="118">
        <v>0</v>
      </c>
      <c r="E61" s="117">
        <v>0</v>
      </c>
      <c r="F61" s="117">
        <v>450000</v>
      </c>
      <c r="G61" s="117">
        <v>450000</v>
      </c>
      <c r="H61" s="117">
        <v>450000</v>
      </c>
      <c r="I61" s="118">
        <v>450000</v>
      </c>
      <c r="J61" s="117">
        <v>1800000</v>
      </c>
      <c r="K61" s="143"/>
    </row>
    <row r="62" spans="1:11" ht="13.5" customHeight="1">
      <c r="A62" s="115" t="s">
        <v>82</v>
      </c>
      <c r="B62" s="115" t="s">
        <v>68</v>
      </c>
      <c r="C62" s="115" t="s">
        <v>217</v>
      </c>
      <c r="D62" s="118">
        <v>100000</v>
      </c>
      <c r="E62" s="117">
        <v>350000</v>
      </c>
      <c r="F62" s="117">
        <v>350000</v>
      </c>
      <c r="G62" s="117">
        <v>350000</v>
      </c>
      <c r="H62" s="117">
        <v>350000</v>
      </c>
      <c r="I62" s="118">
        <v>350000</v>
      </c>
      <c r="J62" s="117">
        <v>1750000</v>
      </c>
      <c r="K62" s="143"/>
    </row>
    <row r="63" spans="1:11" ht="13.5" customHeight="1">
      <c r="A63" s="115" t="s">
        <v>133</v>
      </c>
      <c r="B63" s="115" t="s">
        <v>131</v>
      </c>
      <c r="C63" s="115" t="s">
        <v>217</v>
      </c>
      <c r="D63" s="118">
        <v>1500000</v>
      </c>
      <c r="E63" s="117">
        <v>940000</v>
      </c>
      <c r="F63" s="117">
        <v>650000</v>
      </c>
      <c r="G63" s="117">
        <v>1300000</v>
      </c>
      <c r="H63" s="117">
        <v>1300000</v>
      </c>
      <c r="I63" s="118">
        <v>950000</v>
      </c>
      <c r="J63" s="117">
        <v>5140000</v>
      </c>
      <c r="K63" s="143"/>
    </row>
    <row r="64" spans="1:11" ht="13.5" customHeight="1">
      <c r="A64" s="115" t="s">
        <v>103</v>
      </c>
      <c r="B64" s="115" t="s">
        <v>40</v>
      </c>
      <c r="C64" s="115" t="s">
        <v>511</v>
      </c>
      <c r="D64" s="116">
        <v>0</v>
      </c>
      <c r="E64" s="117">
        <v>0</v>
      </c>
      <c r="F64" s="117">
        <v>30000</v>
      </c>
      <c r="G64" s="117">
        <v>450000</v>
      </c>
      <c r="H64" s="117">
        <v>0</v>
      </c>
      <c r="I64" s="118">
        <v>0</v>
      </c>
      <c r="J64" s="117">
        <v>480000</v>
      </c>
      <c r="K64" s="143"/>
    </row>
    <row r="65" spans="1:11" ht="13.5" customHeight="1">
      <c r="A65" s="115" t="s">
        <v>218</v>
      </c>
      <c r="B65" s="115" t="s">
        <v>219</v>
      </c>
      <c r="C65" s="115" t="s">
        <v>217</v>
      </c>
      <c r="D65" s="118">
        <v>0</v>
      </c>
      <c r="E65" s="117">
        <v>0</v>
      </c>
      <c r="F65" s="117">
        <v>750000</v>
      </c>
      <c r="G65" s="117">
        <v>0</v>
      </c>
      <c r="H65" s="117">
        <v>0</v>
      </c>
      <c r="I65" s="118">
        <v>0</v>
      </c>
      <c r="J65" s="117">
        <v>750000</v>
      </c>
      <c r="K65" s="143"/>
    </row>
    <row r="66" spans="1:11" ht="13.5" customHeight="1">
      <c r="A66" s="115" t="s">
        <v>220</v>
      </c>
      <c r="B66" s="115" t="s">
        <v>221</v>
      </c>
      <c r="C66" s="115" t="s">
        <v>217</v>
      </c>
      <c r="D66" s="118">
        <v>0</v>
      </c>
      <c r="E66" s="117">
        <v>0</v>
      </c>
      <c r="F66" s="117">
        <v>0</v>
      </c>
      <c r="G66" s="117">
        <v>40000</v>
      </c>
      <c r="H66" s="117">
        <v>0</v>
      </c>
      <c r="I66" s="118">
        <v>0</v>
      </c>
      <c r="J66" s="117">
        <v>40000</v>
      </c>
      <c r="K66" s="143"/>
    </row>
    <row r="67" spans="1:11" ht="13.5" customHeight="1">
      <c r="A67" s="115" t="s">
        <v>220</v>
      </c>
      <c r="B67" s="115" t="s">
        <v>222</v>
      </c>
      <c r="C67" s="115" t="s">
        <v>217</v>
      </c>
      <c r="D67" s="118">
        <v>0</v>
      </c>
      <c r="E67" s="117">
        <v>0</v>
      </c>
      <c r="F67" s="117">
        <v>0</v>
      </c>
      <c r="G67" s="117">
        <v>910000</v>
      </c>
      <c r="H67" s="117">
        <v>0</v>
      </c>
      <c r="I67" s="118">
        <v>0</v>
      </c>
      <c r="J67" s="117">
        <v>910000</v>
      </c>
      <c r="K67" s="143"/>
    </row>
    <row r="68" spans="1:11" ht="13.5" customHeight="1">
      <c r="A68" s="115" t="s">
        <v>223</v>
      </c>
      <c r="B68" s="115" t="s">
        <v>224</v>
      </c>
      <c r="C68" s="115" t="s">
        <v>217</v>
      </c>
      <c r="D68" s="118">
        <v>0</v>
      </c>
      <c r="E68" s="117">
        <v>70000</v>
      </c>
      <c r="F68" s="117">
        <v>750000</v>
      </c>
      <c r="G68" s="117">
        <v>0</v>
      </c>
      <c r="H68" s="117">
        <v>0</v>
      </c>
      <c r="I68" s="118">
        <v>0</v>
      </c>
      <c r="J68" s="117">
        <v>820000</v>
      </c>
      <c r="K68" s="143"/>
    </row>
    <row r="69" spans="1:11" ht="13.5" customHeight="1">
      <c r="A69" s="115" t="s">
        <v>146</v>
      </c>
      <c r="B69" s="115" t="s">
        <v>225</v>
      </c>
      <c r="C69" s="115" t="s">
        <v>217</v>
      </c>
      <c r="D69" s="118">
        <v>50000</v>
      </c>
      <c r="E69" s="117">
        <v>50000</v>
      </c>
      <c r="F69" s="117">
        <v>50000</v>
      </c>
      <c r="G69" s="117">
        <v>50000</v>
      </c>
      <c r="H69" s="117">
        <v>50000</v>
      </c>
      <c r="I69" s="118">
        <v>50000</v>
      </c>
      <c r="J69" s="117">
        <v>250000</v>
      </c>
      <c r="K69" s="143"/>
    </row>
    <row r="70" spans="1:11" ht="13.5" customHeight="1">
      <c r="A70" s="115" t="s">
        <v>147</v>
      </c>
      <c r="B70" s="115" t="s">
        <v>226</v>
      </c>
      <c r="C70" s="115" t="s">
        <v>217</v>
      </c>
      <c r="D70" s="118">
        <v>0</v>
      </c>
      <c r="E70" s="117">
        <v>300000</v>
      </c>
      <c r="F70" s="117">
        <v>0</v>
      </c>
      <c r="G70" s="117">
        <v>0</v>
      </c>
      <c r="H70" s="117">
        <v>0</v>
      </c>
      <c r="I70" s="118">
        <v>0</v>
      </c>
      <c r="J70" s="117">
        <v>300000</v>
      </c>
      <c r="K70" s="143"/>
    </row>
    <row r="71" spans="1:11" ht="13.5" customHeight="1">
      <c r="A71" s="115" t="s">
        <v>177</v>
      </c>
      <c r="B71" s="115" t="s">
        <v>252</v>
      </c>
      <c r="C71" s="115" t="s">
        <v>217</v>
      </c>
      <c r="D71" s="118">
        <v>0</v>
      </c>
      <c r="E71" s="117">
        <v>50000</v>
      </c>
      <c r="F71" s="117">
        <v>0</v>
      </c>
      <c r="G71" s="117">
        <v>0</v>
      </c>
      <c r="H71" s="117">
        <v>0</v>
      </c>
      <c r="I71" s="118">
        <v>0</v>
      </c>
      <c r="J71" s="117">
        <v>50000</v>
      </c>
      <c r="K71" s="143"/>
    </row>
    <row r="72" spans="1:11" ht="13.5" customHeight="1">
      <c r="A72" s="115" t="s">
        <v>179</v>
      </c>
      <c r="B72" s="115" t="s">
        <v>257</v>
      </c>
      <c r="C72" s="115" t="s">
        <v>217</v>
      </c>
      <c r="D72" s="118">
        <v>0</v>
      </c>
      <c r="E72" s="117">
        <v>0</v>
      </c>
      <c r="F72" s="117">
        <v>330000</v>
      </c>
      <c r="G72" s="117">
        <v>0</v>
      </c>
      <c r="H72" s="117">
        <v>0</v>
      </c>
      <c r="I72" s="118">
        <v>0</v>
      </c>
      <c r="J72" s="117">
        <v>330000</v>
      </c>
      <c r="K72" s="143"/>
    </row>
    <row r="73" spans="1:11" ht="13.5" customHeight="1" thickBot="1">
      <c r="A73" s="128" t="s">
        <v>193</v>
      </c>
      <c r="B73" s="128" t="s">
        <v>282</v>
      </c>
      <c r="C73" s="128" t="s">
        <v>217</v>
      </c>
      <c r="D73" s="131">
        <v>0</v>
      </c>
      <c r="E73" s="130">
        <v>130000</v>
      </c>
      <c r="F73" s="130">
        <v>130000</v>
      </c>
      <c r="G73" s="130">
        <v>130000</v>
      </c>
      <c r="H73" s="130">
        <v>130000</v>
      </c>
      <c r="I73" s="131">
        <v>130000</v>
      </c>
      <c r="J73" s="130">
        <v>650000</v>
      </c>
      <c r="K73" s="143"/>
    </row>
    <row r="74" spans="1:11" ht="13.5" customHeight="1" thickTop="1">
      <c r="A74" s="121"/>
      <c r="B74" s="121"/>
      <c r="C74" s="132" t="s">
        <v>301</v>
      </c>
      <c r="D74" s="144">
        <f>SUM(D57:D73)</f>
        <v>7190000</v>
      </c>
      <c r="E74" s="134">
        <v>7608306</v>
      </c>
      <c r="F74" s="134">
        <f>SUM(F57:F73)</f>
        <v>9276995</v>
      </c>
      <c r="G74" s="134">
        <v>9584460</v>
      </c>
      <c r="H74" s="134">
        <v>8627890</v>
      </c>
      <c r="I74" s="135">
        <v>9172360</v>
      </c>
      <c r="J74" s="134">
        <f>SUM(J57:J73)</f>
        <v>44270011</v>
      </c>
    </row>
    <row r="76" spans="1:11" ht="12.75" customHeight="1">
      <c r="A76" s="136" t="s">
        <v>292</v>
      </c>
    </row>
    <row r="77" spans="1:11" ht="13.5" customHeight="1">
      <c r="A77" s="115" t="s">
        <v>70</v>
      </c>
      <c r="B77" s="115" t="s">
        <v>132</v>
      </c>
      <c r="C77" s="115" t="s">
        <v>208</v>
      </c>
      <c r="D77" s="118">
        <v>100000</v>
      </c>
      <c r="E77" s="117">
        <v>100000</v>
      </c>
      <c r="F77" s="117">
        <v>50000</v>
      </c>
      <c r="G77" s="117">
        <v>50000</v>
      </c>
      <c r="H77" s="117">
        <v>50000</v>
      </c>
      <c r="I77" s="118">
        <v>50000</v>
      </c>
      <c r="J77" s="117">
        <f>SUM(E77:I77)</f>
        <v>300000</v>
      </c>
      <c r="K77" s="143"/>
    </row>
    <row r="78" spans="1:11" ht="13.5" customHeight="1">
      <c r="A78" s="115" t="s">
        <v>34</v>
      </c>
      <c r="B78" s="115" t="s">
        <v>116</v>
      </c>
      <c r="C78" s="115" t="s">
        <v>208</v>
      </c>
      <c r="D78" s="118">
        <v>60000</v>
      </c>
      <c r="E78" s="117">
        <v>70000</v>
      </c>
      <c r="F78" s="117">
        <v>75000</v>
      </c>
      <c r="G78" s="117">
        <v>55000</v>
      </c>
      <c r="H78" s="117">
        <v>85000</v>
      </c>
      <c r="I78" s="118">
        <v>100000</v>
      </c>
      <c r="J78" s="117">
        <v>385000</v>
      </c>
      <c r="K78" s="143"/>
    </row>
    <row r="79" spans="1:11" ht="13.5" customHeight="1">
      <c r="A79" s="115" t="s">
        <v>34</v>
      </c>
      <c r="B79" s="115" t="s">
        <v>33</v>
      </c>
      <c r="C79" s="115" t="s">
        <v>208</v>
      </c>
      <c r="D79" s="118">
        <v>20000</v>
      </c>
      <c r="E79" s="117">
        <v>20000</v>
      </c>
      <c r="F79" s="117">
        <v>30000</v>
      </c>
      <c r="G79" s="117">
        <v>30000</v>
      </c>
      <c r="H79" s="117">
        <v>30000</v>
      </c>
      <c r="I79" s="118">
        <v>30000</v>
      </c>
      <c r="J79" s="117">
        <v>140000</v>
      </c>
      <c r="K79" s="143"/>
    </row>
    <row r="80" spans="1:11" ht="13.5" customHeight="1">
      <c r="A80" s="115" t="s">
        <v>67</v>
      </c>
      <c r="B80" s="115" t="s">
        <v>125</v>
      </c>
      <c r="C80" s="115" t="s">
        <v>208</v>
      </c>
      <c r="D80" s="118">
        <v>0</v>
      </c>
      <c r="E80" s="117">
        <v>0</v>
      </c>
      <c r="F80" s="117">
        <v>500000</v>
      </c>
      <c r="G80" s="117">
        <v>0</v>
      </c>
      <c r="H80" s="117">
        <v>0</v>
      </c>
      <c r="I80" s="118">
        <v>0</v>
      </c>
      <c r="J80" s="117">
        <v>500000</v>
      </c>
      <c r="K80" s="143"/>
    </row>
    <row r="81" spans="1:11" ht="13.5" customHeight="1">
      <c r="A81" s="115" t="s">
        <v>25</v>
      </c>
      <c r="B81" s="115" t="s">
        <v>14</v>
      </c>
      <c r="C81" s="115" t="s">
        <v>208</v>
      </c>
      <c r="D81" s="118">
        <v>0</v>
      </c>
      <c r="E81" s="117">
        <v>350000</v>
      </c>
      <c r="F81" s="117">
        <v>0</v>
      </c>
      <c r="G81" s="117">
        <v>0</v>
      </c>
      <c r="H81" s="117">
        <v>0</v>
      </c>
      <c r="I81" s="118">
        <v>0</v>
      </c>
      <c r="J81" s="117">
        <v>350000</v>
      </c>
      <c r="K81" s="143"/>
    </row>
    <row r="82" spans="1:11" ht="13.5" customHeight="1">
      <c r="A82" s="115" t="s">
        <v>83</v>
      </c>
      <c r="B82" s="115" t="s">
        <v>213</v>
      </c>
      <c r="C82" s="115" t="s">
        <v>208</v>
      </c>
      <c r="D82" s="118">
        <v>6000</v>
      </c>
      <c r="E82" s="117">
        <v>300000</v>
      </c>
      <c r="F82" s="117">
        <v>0</v>
      </c>
      <c r="G82" s="117">
        <v>0</v>
      </c>
      <c r="H82" s="117">
        <v>0</v>
      </c>
      <c r="I82" s="118">
        <v>0</v>
      </c>
      <c r="J82" s="117">
        <v>300000</v>
      </c>
      <c r="K82" s="143"/>
    </row>
    <row r="83" spans="1:11" ht="13.5" customHeight="1">
      <c r="A83" s="115" t="s">
        <v>83</v>
      </c>
      <c r="B83" s="119">
        <v>40215630104</v>
      </c>
      <c r="C83" s="115" t="s">
        <v>208</v>
      </c>
      <c r="D83" s="118">
        <v>39000</v>
      </c>
      <c r="E83" s="117">
        <v>0</v>
      </c>
      <c r="F83" s="117">
        <v>0</v>
      </c>
      <c r="G83" s="117">
        <v>0</v>
      </c>
      <c r="H83" s="117">
        <v>0</v>
      </c>
      <c r="I83" s="118">
        <v>0</v>
      </c>
      <c r="J83" s="117">
        <v>0</v>
      </c>
      <c r="K83" s="143"/>
    </row>
    <row r="84" spans="1:11" ht="13.5" customHeight="1">
      <c r="A84" s="115" t="s">
        <v>110</v>
      </c>
      <c r="B84" s="115" t="s">
        <v>76</v>
      </c>
      <c r="C84" s="115" t="s">
        <v>208</v>
      </c>
      <c r="D84" s="118">
        <v>300000</v>
      </c>
      <c r="E84" s="117">
        <v>281000</v>
      </c>
      <c r="F84" s="117">
        <v>206000</v>
      </c>
      <c r="G84" s="117">
        <v>2246000</v>
      </c>
      <c r="H84" s="117">
        <v>481000</v>
      </c>
      <c r="I84" s="118">
        <v>1253400</v>
      </c>
      <c r="J84" s="117">
        <v>4467400</v>
      </c>
      <c r="K84" s="143"/>
    </row>
    <row r="85" spans="1:11" ht="13.5" customHeight="1">
      <c r="A85" s="115" t="s">
        <v>110</v>
      </c>
      <c r="B85" s="115" t="s">
        <v>228</v>
      </c>
      <c r="C85" s="115" t="s">
        <v>208</v>
      </c>
      <c r="D85" s="118">
        <v>5000</v>
      </c>
      <c r="E85" s="117">
        <v>30000</v>
      </c>
      <c r="F85" s="117">
        <v>30000</v>
      </c>
      <c r="G85" s="117">
        <v>210000</v>
      </c>
      <c r="H85" s="117">
        <v>30000</v>
      </c>
      <c r="I85" s="118">
        <v>30000</v>
      </c>
      <c r="J85" s="117">
        <v>330000</v>
      </c>
      <c r="K85" s="143"/>
    </row>
    <row r="86" spans="1:11" ht="13.5" customHeight="1">
      <c r="A86" s="115" t="s">
        <v>117</v>
      </c>
      <c r="B86" s="115" t="s">
        <v>229</v>
      </c>
      <c r="C86" s="115" t="s">
        <v>208</v>
      </c>
      <c r="D86" s="118">
        <v>0</v>
      </c>
      <c r="E86" s="117">
        <v>20000</v>
      </c>
      <c r="F86" s="117">
        <v>0</v>
      </c>
      <c r="G86" s="117">
        <v>0</v>
      </c>
      <c r="H86" s="117">
        <v>0</v>
      </c>
      <c r="I86" s="118">
        <v>0</v>
      </c>
      <c r="J86" s="117">
        <v>20000</v>
      </c>
      <c r="K86" s="143"/>
    </row>
    <row r="87" spans="1:11" ht="13.5" customHeight="1">
      <c r="A87" s="115" t="s">
        <v>114</v>
      </c>
      <c r="B87" s="115" t="s">
        <v>48</v>
      </c>
      <c r="C87" s="115" t="s">
        <v>208</v>
      </c>
      <c r="D87" s="118">
        <v>80000</v>
      </c>
      <c r="E87" s="117">
        <v>80000</v>
      </c>
      <c r="F87" s="117">
        <v>55000</v>
      </c>
      <c r="G87" s="117">
        <v>60000</v>
      </c>
      <c r="H87" s="117">
        <v>0</v>
      </c>
      <c r="I87" s="118">
        <v>0</v>
      </c>
      <c r="J87" s="117">
        <v>195000</v>
      </c>
      <c r="K87" s="143"/>
    </row>
    <row r="88" spans="1:11" ht="13.5" customHeight="1">
      <c r="A88" s="115" t="s">
        <v>23</v>
      </c>
      <c r="B88" s="115" t="s">
        <v>98</v>
      </c>
      <c r="C88" s="115" t="s">
        <v>208</v>
      </c>
      <c r="D88" s="118">
        <v>50000</v>
      </c>
      <c r="E88" s="117">
        <v>250000</v>
      </c>
      <c r="F88" s="117">
        <v>250000</v>
      </c>
      <c r="G88" s="117">
        <v>250000</v>
      </c>
      <c r="H88" s="117">
        <v>250000</v>
      </c>
      <c r="I88" s="118">
        <v>250000</v>
      </c>
      <c r="J88" s="117">
        <v>1250000</v>
      </c>
      <c r="K88" s="143"/>
    </row>
    <row r="89" spans="1:11" ht="13.5" customHeight="1">
      <c r="A89" s="115" t="s">
        <v>23</v>
      </c>
      <c r="B89" s="115" t="s">
        <v>234</v>
      </c>
      <c r="C89" s="115" t="s">
        <v>208</v>
      </c>
      <c r="D89" s="118">
        <v>0</v>
      </c>
      <c r="E89" s="117">
        <v>100000</v>
      </c>
      <c r="F89" s="117">
        <v>100000</v>
      </c>
      <c r="G89" s="117">
        <v>0</v>
      </c>
      <c r="H89" s="117">
        <v>0</v>
      </c>
      <c r="I89" s="118">
        <v>0</v>
      </c>
      <c r="J89" s="117">
        <v>200000</v>
      </c>
      <c r="K89" s="143"/>
    </row>
    <row r="90" spans="1:11" ht="13.5" customHeight="1">
      <c r="A90" s="115" t="s">
        <v>79</v>
      </c>
      <c r="B90" s="115" t="s">
        <v>42</v>
      </c>
      <c r="C90" s="115" t="s">
        <v>208</v>
      </c>
      <c r="D90" s="118">
        <v>60000</v>
      </c>
      <c r="E90" s="117">
        <v>60000</v>
      </c>
      <c r="F90" s="117">
        <v>60000</v>
      </c>
      <c r="G90" s="117">
        <v>60000</v>
      </c>
      <c r="H90" s="117">
        <v>60000</v>
      </c>
      <c r="I90" s="118">
        <v>60000</v>
      </c>
      <c r="J90" s="117">
        <v>300000</v>
      </c>
      <c r="K90" s="143"/>
    </row>
    <row r="91" spans="1:11" ht="13.5" customHeight="1">
      <c r="A91" s="115" t="s">
        <v>10</v>
      </c>
      <c r="B91" s="115" t="s">
        <v>50</v>
      </c>
      <c r="C91" s="115" t="s">
        <v>208</v>
      </c>
      <c r="D91" s="118">
        <v>500000</v>
      </c>
      <c r="E91" s="117">
        <v>500000</v>
      </c>
      <c r="F91" s="117">
        <v>600000</v>
      </c>
      <c r="G91" s="117">
        <v>700000</v>
      </c>
      <c r="H91" s="117">
        <v>700000</v>
      </c>
      <c r="I91" s="118">
        <v>750000</v>
      </c>
      <c r="J91" s="117">
        <v>3250000</v>
      </c>
      <c r="K91" s="143"/>
    </row>
    <row r="92" spans="1:11" ht="13.5" customHeight="1">
      <c r="A92" s="115" t="s">
        <v>136</v>
      </c>
      <c r="B92" s="115" t="s">
        <v>121</v>
      </c>
      <c r="C92" s="115" t="s">
        <v>208</v>
      </c>
      <c r="D92" s="118">
        <v>300000</v>
      </c>
      <c r="E92" s="117">
        <v>300000</v>
      </c>
      <c r="F92" s="117">
        <v>300000</v>
      </c>
      <c r="G92" s="117">
        <v>300000</v>
      </c>
      <c r="H92" s="117">
        <v>300000</v>
      </c>
      <c r="I92" s="118">
        <v>300000</v>
      </c>
      <c r="J92" s="117">
        <v>1500000</v>
      </c>
      <c r="K92" s="143"/>
    </row>
    <row r="93" spans="1:11" ht="13.5" customHeight="1">
      <c r="A93" s="115" t="s">
        <v>54</v>
      </c>
      <c r="B93" s="115" t="s">
        <v>100</v>
      </c>
      <c r="C93" s="115" t="s">
        <v>208</v>
      </c>
      <c r="D93" s="118">
        <v>75000</v>
      </c>
      <c r="E93" s="117">
        <v>75000</v>
      </c>
      <c r="F93" s="117">
        <v>75000</v>
      </c>
      <c r="G93" s="117">
        <v>75000</v>
      </c>
      <c r="H93" s="117">
        <v>75000</v>
      </c>
      <c r="I93" s="118">
        <v>75000</v>
      </c>
      <c r="J93" s="117">
        <v>375000</v>
      </c>
      <c r="K93" s="143"/>
    </row>
    <row r="94" spans="1:11" ht="13.5" customHeight="1">
      <c r="A94" s="115" t="s">
        <v>73</v>
      </c>
      <c r="B94" s="115" t="s">
        <v>235</v>
      </c>
      <c r="C94" s="115" t="s">
        <v>208</v>
      </c>
      <c r="D94" s="118">
        <v>579500</v>
      </c>
      <c r="E94" s="117">
        <v>504500</v>
      </c>
      <c r="F94" s="117">
        <v>391000</v>
      </c>
      <c r="G94" s="117">
        <v>472500</v>
      </c>
      <c r="H94" s="117">
        <v>517500</v>
      </c>
      <c r="I94" s="118">
        <v>818000</v>
      </c>
      <c r="J94" s="117">
        <v>2703500</v>
      </c>
      <c r="K94" s="143"/>
    </row>
    <row r="95" spans="1:11" ht="13.5" customHeight="1">
      <c r="A95" s="115" t="s">
        <v>73</v>
      </c>
      <c r="B95" s="115" t="s">
        <v>77</v>
      </c>
      <c r="C95" s="115" t="s">
        <v>208</v>
      </c>
      <c r="D95" s="118">
        <v>302000</v>
      </c>
      <c r="E95" s="117">
        <v>233000</v>
      </c>
      <c r="F95" s="117">
        <v>80000</v>
      </c>
      <c r="G95" s="117">
        <v>223000</v>
      </c>
      <c r="H95" s="117">
        <v>100000</v>
      </c>
      <c r="I95" s="118">
        <v>343000</v>
      </c>
      <c r="J95" s="117">
        <v>979000</v>
      </c>
      <c r="K95" s="143"/>
    </row>
    <row r="96" spans="1:11" ht="13.5" customHeight="1">
      <c r="A96" s="115" t="s">
        <v>73</v>
      </c>
      <c r="B96" s="115" t="s">
        <v>236</v>
      </c>
      <c r="C96" s="115" t="s">
        <v>208</v>
      </c>
      <c r="D96" s="118">
        <v>0</v>
      </c>
      <c r="E96" s="117">
        <v>0</v>
      </c>
      <c r="F96" s="117">
        <v>0</v>
      </c>
      <c r="G96" s="117">
        <v>35000</v>
      </c>
      <c r="H96" s="117">
        <v>10000</v>
      </c>
      <c r="I96" s="118">
        <v>0</v>
      </c>
      <c r="J96" s="117">
        <v>45000</v>
      </c>
      <c r="K96" s="143"/>
    </row>
    <row r="97" spans="1:11" ht="13.5" customHeight="1">
      <c r="A97" s="115" t="s">
        <v>58</v>
      </c>
      <c r="B97" s="115" t="s">
        <v>44</v>
      </c>
      <c r="C97" s="115" t="s">
        <v>208</v>
      </c>
      <c r="D97" s="118">
        <v>0</v>
      </c>
      <c r="E97" s="117">
        <v>25000</v>
      </c>
      <c r="F97" s="117">
        <v>0</v>
      </c>
      <c r="G97" s="117">
        <v>0</v>
      </c>
      <c r="H97" s="117">
        <v>0</v>
      </c>
      <c r="I97" s="118">
        <v>0</v>
      </c>
      <c r="J97" s="117">
        <v>25000</v>
      </c>
      <c r="K97" s="143"/>
    </row>
    <row r="98" spans="1:11" ht="13.5" customHeight="1">
      <c r="A98" s="115" t="s">
        <v>11</v>
      </c>
      <c r="B98" s="115" t="s">
        <v>140</v>
      </c>
      <c r="C98" s="115" t="s">
        <v>208</v>
      </c>
      <c r="D98" s="118">
        <v>160000</v>
      </c>
      <c r="E98" s="117">
        <v>160000</v>
      </c>
      <c r="F98" s="117">
        <v>160000</v>
      </c>
      <c r="G98" s="117">
        <v>160000</v>
      </c>
      <c r="H98" s="117">
        <v>160000</v>
      </c>
      <c r="I98" s="118">
        <v>160000</v>
      </c>
      <c r="J98" s="117">
        <v>800000</v>
      </c>
      <c r="K98" s="143"/>
    </row>
    <row r="99" spans="1:11" ht="13.5" customHeight="1">
      <c r="A99" s="115" t="s">
        <v>11</v>
      </c>
      <c r="B99" s="115" t="s">
        <v>237</v>
      </c>
      <c r="C99" s="115" t="s">
        <v>208</v>
      </c>
      <c r="D99" s="118">
        <v>7000</v>
      </c>
      <c r="E99" s="117">
        <v>7000</v>
      </c>
      <c r="F99" s="117">
        <v>1000</v>
      </c>
      <c r="G99" s="117">
        <v>1000</v>
      </c>
      <c r="H99" s="117">
        <v>1000</v>
      </c>
      <c r="I99" s="118">
        <v>1000</v>
      </c>
      <c r="J99" s="117">
        <v>11000</v>
      </c>
      <c r="K99" s="143"/>
    </row>
    <row r="100" spans="1:11" ht="13.5" customHeight="1">
      <c r="A100" s="115" t="s">
        <v>2</v>
      </c>
      <c r="B100" s="115" t="s">
        <v>81</v>
      </c>
      <c r="C100" s="115" t="s">
        <v>208</v>
      </c>
      <c r="D100" s="118">
        <v>75000</v>
      </c>
      <c r="E100" s="117">
        <v>75000</v>
      </c>
      <c r="F100" s="117">
        <v>75000</v>
      </c>
      <c r="G100" s="117">
        <v>75000</v>
      </c>
      <c r="H100" s="117">
        <v>75000</v>
      </c>
      <c r="I100" s="118">
        <v>75000</v>
      </c>
      <c r="J100" s="117">
        <v>375000</v>
      </c>
      <c r="K100" s="143"/>
    </row>
    <row r="101" spans="1:11" ht="13.5" customHeight="1">
      <c r="A101" s="115" t="s">
        <v>78</v>
      </c>
      <c r="B101" s="115" t="s">
        <v>59</v>
      </c>
      <c r="C101" s="115" t="s">
        <v>208</v>
      </c>
      <c r="D101" s="118">
        <v>20000</v>
      </c>
      <c r="E101" s="117">
        <v>20000</v>
      </c>
      <c r="F101" s="117">
        <v>20000</v>
      </c>
      <c r="G101" s="117">
        <v>20000</v>
      </c>
      <c r="H101" s="117">
        <v>20000</v>
      </c>
      <c r="I101" s="118">
        <v>20000</v>
      </c>
      <c r="J101" s="117">
        <v>100000</v>
      </c>
      <c r="K101" s="143"/>
    </row>
    <row r="102" spans="1:11" ht="13.5" customHeight="1">
      <c r="A102" s="115" t="s">
        <v>17</v>
      </c>
      <c r="B102" s="115" t="s">
        <v>26</v>
      </c>
      <c r="C102" s="115" t="s">
        <v>208</v>
      </c>
      <c r="D102" s="118">
        <v>50000</v>
      </c>
      <c r="E102" s="117">
        <v>25000</v>
      </c>
      <c r="F102" s="117">
        <v>25000</v>
      </c>
      <c r="G102" s="117">
        <v>25000</v>
      </c>
      <c r="H102" s="117">
        <v>25000</v>
      </c>
      <c r="I102" s="118">
        <v>25000</v>
      </c>
      <c r="J102" s="117">
        <v>125000</v>
      </c>
      <c r="K102" s="143"/>
    </row>
    <row r="103" spans="1:11" ht="13.5" customHeight="1">
      <c r="A103" s="115" t="s">
        <v>74</v>
      </c>
      <c r="B103" s="115" t="s">
        <v>60</v>
      </c>
      <c r="C103" s="115" t="s">
        <v>208</v>
      </c>
      <c r="D103" s="118">
        <v>110000</v>
      </c>
      <c r="E103" s="117">
        <v>110000</v>
      </c>
      <c r="F103" s="117">
        <v>50000</v>
      </c>
      <c r="G103" s="117">
        <v>50000</v>
      </c>
      <c r="H103" s="117">
        <v>50000</v>
      </c>
      <c r="I103" s="118">
        <v>50000</v>
      </c>
      <c r="J103" s="117">
        <v>310000</v>
      </c>
      <c r="K103" s="143"/>
    </row>
    <row r="104" spans="1:11" ht="13.5" customHeight="1">
      <c r="A104" s="115" t="s">
        <v>126</v>
      </c>
      <c r="B104" s="115" t="s">
        <v>113</v>
      </c>
      <c r="C104" s="115" t="s">
        <v>208</v>
      </c>
      <c r="D104" s="118">
        <v>75000</v>
      </c>
      <c r="E104" s="117">
        <v>75000</v>
      </c>
      <c r="F104" s="117">
        <v>75000</v>
      </c>
      <c r="G104" s="117">
        <v>75000</v>
      </c>
      <c r="H104" s="117">
        <v>75000</v>
      </c>
      <c r="I104" s="118">
        <v>75000</v>
      </c>
      <c r="J104" s="117">
        <v>375000</v>
      </c>
      <c r="K104" s="143"/>
    </row>
    <row r="105" spans="1:11" ht="13.5" customHeight="1">
      <c r="A105" s="115" t="s">
        <v>80</v>
      </c>
      <c r="B105" s="115" t="s">
        <v>130</v>
      </c>
      <c r="C105" s="115" t="s">
        <v>208</v>
      </c>
      <c r="D105" s="118">
        <v>0</v>
      </c>
      <c r="E105" s="117">
        <v>1000000</v>
      </c>
      <c r="F105" s="117">
        <v>500000</v>
      </c>
      <c r="G105" s="117">
        <v>0</v>
      </c>
      <c r="H105" s="117">
        <v>0</v>
      </c>
      <c r="I105" s="118">
        <v>0</v>
      </c>
      <c r="J105" s="117">
        <v>1500000</v>
      </c>
      <c r="K105" s="143"/>
    </row>
    <row r="106" spans="1:11" ht="13.5" customHeight="1">
      <c r="A106" s="115" t="s">
        <v>86</v>
      </c>
      <c r="B106" s="115" t="s">
        <v>129</v>
      </c>
      <c r="C106" s="115" t="s">
        <v>208</v>
      </c>
      <c r="D106" s="118">
        <v>0</v>
      </c>
      <c r="E106" s="117">
        <v>0</v>
      </c>
      <c r="F106" s="117">
        <v>0</v>
      </c>
      <c r="G106" s="117">
        <v>500000</v>
      </c>
      <c r="H106" s="117">
        <v>0</v>
      </c>
      <c r="I106" s="118">
        <v>0</v>
      </c>
      <c r="J106" s="117">
        <v>500000</v>
      </c>
      <c r="K106" s="143"/>
    </row>
    <row r="107" spans="1:11" ht="13.5" customHeight="1">
      <c r="A107" s="115" t="s">
        <v>75</v>
      </c>
      <c r="B107" s="115" t="s">
        <v>7</v>
      </c>
      <c r="C107" s="115" t="s">
        <v>208</v>
      </c>
      <c r="D107" s="118">
        <v>400000</v>
      </c>
      <c r="E107" s="117">
        <v>400000</v>
      </c>
      <c r="F107" s="117">
        <v>400000</v>
      </c>
      <c r="G107" s="117">
        <v>200000</v>
      </c>
      <c r="H107" s="117">
        <v>0</v>
      </c>
      <c r="I107" s="118">
        <v>0</v>
      </c>
      <c r="J107" s="117">
        <v>1000000</v>
      </c>
      <c r="K107" s="143"/>
    </row>
    <row r="108" spans="1:11" ht="13.5" customHeight="1">
      <c r="A108" s="115" t="s">
        <v>504</v>
      </c>
      <c r="B108" s="119">
        <v>40890700100</v>
      </c>
      <c r="C108" s="115" t="s">
        <v>208</v>
      </c>
      <c r="D108" s="118">
        <v>300000</v>
      </c>
      <c r="E108" s="117">
        <v>0</v>
      </c>
      <c r="F108" s="117">
        <v>0</v>
      </c>
      <c r="G108" s="117">
        <v>0</v>
      </c>
      <c r="H108" s="117">
        <v>0</v>
      </c>
      <c r="I108" s="118">
        <v>0</v>
      </c>
      <c r="J108" s="117">
        <v>0</v>
      </c>
      <c r="K108" s="143"/>
    </row>
    <row r="109" spans="1:11" ht="13.5" customHeight="1">
      <c r="A109" s="115" t="s">
        <v>141</v>
      </c>
      <c r="B109" s="115" t="s">
        <v>240</v>
      </c>
      <c r="C109" s="115" t="s">
        <v>208</v>
      </c>
      <c r="D109" s="118"/>
      <c r="E109" s="117">
        <v>126500</v>
      </c>
      <c r="F109" s="117">
        <v>0</v>
      </c>
      <c r="G109" s="117">
        <v>0</v>
      </c>
      <c r="H109" s="117">
        <v>0</v>
      </c>
      <c r="I109" s="118">
        <v>0</v>
      </c>
      <c r="J109" s="117">
        <v>126500</v>
      </c>
      <c r="K109" s="143"/>
    </row>
    <row r="110" spans="1:11" ht="13.5" customHeight="1">
      <c r="A110" s="115" t="s">
        <v>141</v>
      </c>
      <c r="B110" s="115" t="s">
        <v>239</v>
      </c>
      <c r="C110" s="115" t="s">
        <v>211</v>
      </c>
      <c r="D110" s="116">
        <v>0</v>
      </c>
      <c r="E110" s="117">
        <v>223500</v>
      </c>
      <c r="F110" s="117">
        <v>0</v>
      </c>
      <c r="G110" s="117">
        <v>0</v>
      </c>
      <c r="H110" s="117">
        <v>0</v>
      </c>
      <c r="I110" s="118">
        <v>0</v>
      </c>
      <c r="J110" s="117">
        <v>223500</v>
      </c>
    </row>
    <row r="111" spans="1:11" ht="13.5" customHeight="1">
      <c r="A111" s="115" t="s">
        <v>327</v>
      </c>
      <c r="B111" s="119">
        <v>40891200100</v>
      </c>
      <c r="C111" s="115" t="s">
        <v>208</v>
      </c>
      <c r="D111" s="118">
        <v>225000</v>
      </c>
      <c r="E111" s="117">
        <v>0</v>
      </c>
      <c r="F111" s="117">
        <v>0</v>
      </c>
      <c r="G111" s="117">
        <v>0</v>
      </c>
      <c r="H111" s="117">
        <v>0</v>
      </c>
      <c r="I111" s="118">
        <v>0</v>
      </c>
      <c r="J111" s="117">
        <v>0</v>
      </c>
      <c r="K111" s="143"/>
    </row>
    <row r="112" spans="1:11" ht="13.5" customHeight="1">
      <c r="A112" s="115" t="s">
        <v>244</v>
      </c>
      <c r="B112" s="115" t="s">
        <v>245</v>
      </c>
      <c r="C112" s="115" t="s">
        <v>208</v>
      </c>
      <c r="D112" s="118">
        <v>0</v>
      </c>
      <c r="E112" s="117">
        <v>73000</v>
      </c>
      <c r="F112" s="117">
        <v>0</v>
      </c>
      <c r="G112" s="117">
        <v>0</v>
      </c>
      <c r="H112" s="117">
        <v>0</v>
      </c>
      <c r="I112" s="118">
        <v>0</v>
      </c>
      <c r="J112" s="117">
        <v>73000</v>
      </c>
      <c r="K112" s="143"/>
    </row>
    <row r="113" spans="1:11" ht="13.5" customHeight="1">
      <c r="A113" s="115" t="s">
        <v>246</v>
      </c>
      <c r="B113" s="115" t="s">
        <v>247</v>
      </c>
      <c r="C113" s="115" t="s">
        <v>208</v>
      </c>
      <c r="D113" s="118">
        <v>0</v>
      </c>
      <c r="E113" s="117">
        <v>80000</v>
      </c>
      <c r="F113" s="117">
        <v>0</v>
      </c>
      <c r="G113" s="117">
        <v>0</v>
      </c>
      <c r="H113" s="117">
        <v>0</v>
      </c>
      <c r="I113" s="118">
        <v>0</v>
      </c>
      <c r="J113" s="117">
        <v>80000</v>
      </c>
      <c r="K113" s="143"/>
    </row>
    <row r="114" spans="1:11" ht="13.5" customHeight="1">
      <c r="A114" s="115" t="s">
        <v>248</v>
      </c>
      <c r="B114" s="115" t="s">
        <v>249</v>
      </c>
      <c r="C114" s="115" t="s">
        <v>208</v>
      </c>
      <c r="D114" s="118">
        <v>0</v>
      </c>
      <c r="E114" s="117">
        <v>0</v>
      </c>
      <c r="F114" s="117">
        <v>0</v>
      </c>
      <c r="G114" s="117">
        <v>0</v>
      </c>
      <c r="H114" s="117">
        <v>75000</v>
      </c>
      <c r="I114" s="118">
        <v>0</v>
      </c>
      <c r="J114" s="117">
        <v>75000</v>
      </c>
      <c r="K114" s="143"/>
    </row>
    <row r="115" spans="1:11" ht="13.5" customHeight="1">
      <c r="A115" s="145" t="s">
        <v>299</v>
      </c>
      <c r="B115" s="115"/>
      <c r="C115" s="115"/>
      <c r="D115" s="118"/>
      <c r="E115" s="117"/>
      <c r="F115" s="117"/>
      <c r="G115" s="117"/>
      <c r="H115" s="117"/>
      <c r="I115" s="118"/>
      <c r="J115" s="117"/>
      <c r="K115" s="143"/>
    </row>
    <row r="116" spans="1:11" ht="13.5" customHeight="1">
      <c r="A116" s="115" t="s">
        <v>250</v>
      </c>
      <c r="B116" s="115" t="s">
        <v>251</v>
      </c>
      <c r="C116" s="115" t="s">
        <v>208</v>
      </c>
      <c r="D116" s="118">
        <v>0</v>
      </c>
      <c r="E116" s="117">
        <v>0</v>
      </c>
      <c r="F116" s="117">
        <v>25000</v>
      </c>
      <c r="G116" s="117">
        <v>0</v>
      </c>
      <c r="H116" s="117">
        <v>25000</v>
      </c>
      <c r="I116" s="118">
        <v>0</v>
      </c>
      <c r="J116" s="117">
        <v>50000</v>
      </c>
      <c r="K116" s="143"/>
    </row>
    <row r="117" spans="1:11" ht="13.5" customHeight="1">
      <c r="A117" s="115" t="s">
        <v>255</v>
      </c>
      <c r="B117" s="115" t="s">
        <v>256</v>
      </c>
      <c r="C117" s="115" t="s">
        <v>208</v>
      </c>
      <c r="D117" s="118">
        <v>450000</v>
      </c>
      <c r="E117" s="117">
        <v>450000</v>
      </c>
      <c r="F117" s="117">
        <v>60000</v>
      </c>
      <c r="G117" s="117">
        <v>0</v>
      </c>
      <c r="H117" s="117">
        <v>0</v>
      </c>
      <c r="I117" s="118">
        <v>0</v>
      </c>
      <c r="J117" s="117">
        <v>510000</v>
      </c>
      <c r="K117" s="143"/>
    </row>
    <row r="118" spans="1:11" ht="13.5" customHeight="1">
      <c r="A118" s="115" t="s">
        <v>258</v>
      </c>
      <c r="B118" s="115" t="s">
        <v>259</v>
      </c>
      <c r="C118" s="115" t="s">
        <v>208</v>
      </c>
      <c r="D118" s="118">
        <v>0</v>
      </c>
      <c r="E118" s="117">
        <v>0</v>
      </c>
      <c r="F118" s="117">
        <v>0</v>
      </c>
      <c r="G118" s="117">
        <v>1750000</v>
      </c>
      <c r="H118" s="117">
        <v>0</v>
      </c>
      <c r="I118" s="118">
        <v>0</v>
      </c>
      <c r="J118" s="117">
        <v>1750000</v>
      </c>
      <c r="K118" s="143"/>
    </row>
    <row r="119" spans="1:11" ht="13.5" customHeight="1">
      <c r="A119" s="115" t="s">
        <v>260</v>
      </c>
      <c r="B119" s="115" t="s">
        <v>261</v>
      </c>
      <c r="C119" s="115" t="s">
        <v>208</v>
      </c>
      <c r="D119" s="118">
        <v>0</v>
      </c>
      <c r="E119" s="117">
        <v>0</v>
      </c>
      <c r="F119" s="117">
        <v>0</v>
      </c>
      <c r="G119" s="117">
        <v>70000</v>
      </c>
      <c r="H119" s="117">
        <v>0</v>
      </c>
      <c r="I119" s="118">
        <v>0</v>
      </c>
      <c r="J119" s="117">
        <v>70000</v>
      </c>
      <c r="K119" s="143"/>
    </row>
    <row r="120" spans="1:11" ht="13.5" customHeight="1">
      <c r="A120" s="115" t="s">
        <v>505</v>
      </c>
      <c r="B120" s="119">
        <v>40892200100</v>
      </c>
      <c r="C120" s="115" t="s">
        <v>208</v>
      </c>
      <c r="D120" s="118">
        <v>60000</v>
      </c>
      <c r="E120" s="117">
        <v>0</v>
      </c>
      <c r="F120" s="117">
        <v>0</v>
      </c>
      <c r="G120" s="117">
        <v>0</v>
      </c>
      <c r="H120" s="117">
        <v>0</v>
      </c>
      <c r="I120" s="118">
        <v>0</v>
      </c>
      <c r="J120" s="117">
        <v>0</v>
      </c>
      <c r="K120" s="143"/>
    </row>
    <row r="121" spans="1:11" ht="13.5" customHeight="1">
      <c r="A121" s="115" t="s">
        <v>489</v>
      </c>
      <c r="B121" s="119">
        <v>40892300100</v>
      </c>
      <c r="C121" s="115" t="s">
        <v>208</v>
      </c>
      <c r="D121" s="118">
        <v>195000</v>
      </c>
      <c r="E121" s="117">
        <v>0</v>
      </c>
      <c r="F121" s="117">
        <v>0</v>
      </c>
      <c r="G121" s="117">
        <v>0</v>
      </c>
      <c r="H121" s="117">
        <v>0</v>
      </c>
      <c r="I121" s="118">
        <v>0</v>
      </c>
      <c r="J121" s="117">
        <v>0</v>
      </c>
      <c r="K121" s="143"/>
    </row>
    <row r="122" spans="1:11" ht="13.5" customHeight="1">
      <c r="A122" s="115" t="s">
        <v>180</v>
      </c>
      <c r="B122" s="115" t="s">
        <v>262</v>
      </c>
      <c r="C122" s="115" t="s">
        <v>208</v>
      </c>
      <c r="D122" s="118">
        <v>0</v>
      </c>
      <c r="E122" s="117">
        <v>50000</v>
      </c>
      <c r="F122" s="117">
        <v>50000</v>
      </c>
      <c r="G122" s="117">
        <v>50000</v>
      </c>
      <c r="H122" s="117">
        <v>50000</v>
      </c>
      <c r="I122" s="118">
        <v>50000</v>
      </c>
      <c r="J122" s="117">
        <v>250000</v>
      </c>
      <c r="K122" s="143"/>
    </row>
    <row r="123" spans="1:11" ht="13.5" customHeight="1">
      <c r="A123" s="115" t="s">
        <v>263</v>
      </c>
      <c r="B123" s="115" t="s">
        <v>264</v>
      </c>
      <c r="C123" s="115" t="s">
        <v>208</v>
      </c>
      <c r="D123" s="118">
        <v>0</v>
      </c>
      <c r="E123" s="117">
        <v>75000</v>
      </c>
      <c r="F123" s="117">
        <v>0</v>
      </c>
      <c r="G123" s="117">
        <v>0</v>
      </c>
      <c r="H123" s="117">
        <v>0</v>
      </c>
      <c r="I123" s="118">
        <v>0</v>
      </c>
      <c r="J123" s="117">
        <v>75000</v>
      </c>
      <c r="K123" s="143"/>
    </row>
    <row r="124" spans="1:11" ht="13.5" customHeight="1">
      <c r="A124" s="115" t="s">
        <v>265</v>
      </c>
      <c r="B124" s="115" t="s">
        <v>266</v>
      </c>
      <c r="C124" s="115" t="s">
        <v>208</v>
      </c>
      <c r="D124" s="118">
        <v>0</v>
      </c>
      <c r="E124" s="117">
        <v>0</v>
      </c>
      <c r="F124" s="117">
        <v>0</v>
      </c>
      <c r="G124" s="117">
        <v>75000</v>
      </c>
      <c r="H124" s="117">
        <v>0</v>
      </c>
      <c r="I124" s="118">
        <v>0</v>
      </c>
      <c r="J124" s="117">
        <v>75000</v>
      </c>
      <c r="K124" s="143"/>
    </row>
    <row r="125" spans="1:11" ht="13.5" customHeight="1">
      <c r="A125" s="115" t="s">
        <v>267</v>
      </c>
      <c r="B125" s="115" t="s">
        <v>268</v>
      </c>
      <c r="C125" s="115" t="s">
        <v>208</v>
      </c>
      <c r="D125" s="118">
        <v>0</v>
      </c>
      <c r="E125" s="117">
        <v>150000</v>
      </c>
      <c r="F125" s="117">
        <v>0</v>
      </c>
      <c r="G125" s="117">
        <v>0</v>
      </c>
      <c r="H125" s="117">
        <v>0</v>
      </c>
      <c r="I125" s="118">
        <v>0</v>
      </c>
      <c r="J125" s="117">
        <v>150000</v>
      </c>
      <c r="K125" s="143"/>
    </row>
    <row r="126" spans="1:11" ht="13.5" customHeight="1">
      <c r="A126" s="115" t="s">
        <v>270</v>
      </c>
      <c r="B126" s="115" t="s">
        <v>271</v>
      </c>
      <c r="C126" s="115" t="s">
        <v>208</v>
      </c>
      <c r="D126" s="118">
        <v>0</v>
      </c>
      <c r="E126" s="117">
        <v>448800</v>
      </c>
      <c r="F126" s="117">
        <v>432500</v>
      </c>
      <c r="G126" s="117">
        <v>370000</v>
      </c>
      <c r="H126" s="117">
        <v>295000</v>
      </c>
      <c r="I126" s="118">
        <v>428600</v>
      </c>
      <c r="J126" s="117">
        <v>1974900</v>
      </c>
      <c r="K126" s="143"/>
    </row>
    <row r="127" spans="1:11" ht="13.5" customHeight="1">
      <c r="A127" s="115" t="s">
        <v>194</v>
      </c>
      <c r="B127" s="115" t="s">
        <v>272</v>
      </c>
      <c r="C127" s="115" t="s">
        <v>208</v>
      </c>
      <c r="D127" s="118">
        <v>0</v>
      </c>
      <c r="E127" s="117">
        <v>100000</v>
      </c>
      <c r="F127" s="117">
        <v>100000</v>
      </c>
      <c r="G127" s="117">
        <v>100000</v>
      </c>
      <c r="H127" s="117">
        <v>100000</v>
      </c>
      <c r="I127" s="118">
        <v>50000</v>
      </c>
      <c r="J127" s="117">
        <v>450000</v>
      </c>
      <c r="K127" s="143"/>
    </row>
    <row r="128" spans="1:11" ht="13.5" customHeight="1">
      <c r="A128" s="115" t="s">
        <v>273</v>
      </c>
      <c r="B128" s="115" t="s">
        <v>274</v>
      </c>
      <c r="C128" s="115" t="s">
        <v>208</v>
      </c>
      <c r="D128" s="118">
        <v>0</v>
      </c>
      <c r="E128" s="117">
        <v>300000</v>
      </c>
      <c r="F128" s="117">
        <v>0</v>
      </c>
      <c r="G128" s="117">
        <v>0</v>
      </c>
      <c r="H128" s="117">
        <v>0</v>
      </c>
      <c r="I128" s="118">
        <v>0</v>
      </c>
      <c r="J128" s="117">
        <v>300000</v>
      </c>
      <c r="K128" s="143"/>
    </row>
    <row r="129" spans="1:12" ht="13.5" customHeight="1">
      <c r="A129" s="115" t="s">
        <v>275</v>
      </c>
      <c r="B129" s="115" t="s">
        <v>276</v>
      </c>
      <c r="C129" s="115" t="s">
        <v>208</v>
      </c>
      <c r="D129" s="118">
        <v>0</v>
      </c>
      <c r="E129" s="117">
        <v>400000</v>
      </c>
      <c r="F129" s="117">
        <v>0</v>
      </c>
      <c r="G129" s="117">
        <v>0</v>
      </c>
      <c r="H129" s="117">
        <v>0</v>
      </c>
      <c r="I129" s="118">
        <v>0</v>
      </c>
      <c r="J129" s="117">
        <v>400000</v>
      </c>
      <c r="K129" s="143"/>
    </row>
    <row r="130" spans="1:12" ht="13.5" customHeight="1">
      <c r="A130" s="115" t="s">
        <v>188</v>
      </c>
      <c r="B130" s="115" t="s">
        <v>277</v>
      </c>
      <c r="C130" s="115" t="s">
        <v>208</v>
      </c>
      <c r="D130" s="118">
        <v>0</v>
      </c>
      <c r="E130" s="117">
        <v>150000</v>
      </c>
      <c r="F130" s="117">
        <v>0</v>
      </c>
      <c r="G130" s="117">
        <v>0</v>
      </c>
      <c r="H130" s="117">
        <v>0</v>
      </c>
      <c r="I130" s="118">
        <v>0</v>
      </c>
      <c r="J130" s="117">
        <v>150000</v>
      </c>
      <c r="K130" s="143"/>
    </row>
    <row r="131" spans="1:12" ht="13.5" customHeight="1">
      <c r="A131" s="115" t="s">
        <v>191</v>
      </c>
      <c r="B131" s="115" t="s">
        <v>278</v>
      </c>
      <c r="C131" s="115" t="s">
        <v>208</v>
      </c>
      <c r="D131" s="118">
        <v>0</v>
      </c>
      <c r="E131" s="117">
        <v>75000</v>
      </c>
      <c r="F131" s="117">
        <v>75000</v>
      </c>
      <c r="G131" s="117">
        <v>75000</v>
      </c>
      <c r="H131" s="117">
        <v>75000</v>
      </c>
      <c r="I131" s="118">
        <v>75000</v>
      </c>
      <c r="J131" s="117">
        <v>375000</v>
      </c>
      <c r="K131" s="143"/>
    </row>
    <row r="132" spans="1:12" ht="13.5" customHeight="1">
      <c r="A132" s="115" t="s">
        <v>189</v>
      </c>
      <c r="B132" s="115" t="s">
        <v>279</v>
      </c>
      <c r="C132" s="115" t="s">
        <v>208</v>
      </c>
      <c r="D132" s="118">
        <v>0</v>
      </c>
      <c r="E132" s="117">
        <v>150000</v>
      </c>
      <c r="F132" s="117">
        <v>75000</v>
      </c>
      <c r="G132" s="117">
        <v>75000</v>
      </c>
      <c r="H132" s="117">
        <v>75000</v>
      </c>
      <c r="I132" s="118">
        <v>75000</v>
      </c>
      <c r="J132" s="117">
        <v>450000</v>
      </c>
      <c r="K132" s="143"/>
    </row>
    <row r="133" spans="1:12" ht="13.5" customHeight="1">
      <c r="A133" s="115" t="s">
        <v>16</v>
      </c>
      <c r="B133" s="115" t="s">
        <v>123</v>
      </c>
      <c r="C133" s="115" t="s">
        <v>208</v>
      </c>
      <c r="D133" s="118">
        <v>700000</v>
      </c>
      <c r="E133" s="117">
        <v>300000</v>
      </c>
      <c r="F133" s="117">
        <v>300000</v>
      </c>
      <c r="G133" s="117">
        <v>300000</v>
      </c>
      <c r="H133" s="117">
        <v>300000</v>
      </c>
      <c r="I133" s="118">
        <v>300000</v>
      </c>
      <c r="J133" s="117">
        <v>1500000</v>
      </c>
      <c r="K133" s="143"/>
    </row>
    <row r="134" spans="1:12" ht="13.5" customHeight="1">
      <c r="A134" s="115" t="s">
        <v>120</v>
      </c>
      <c r="B134" s="115" t="s">
        <v>64</v>
      </c>
      <c r="C134" s="115" t="s">
        <v>208</v>
      </c>
      <c r="D134" s="118">
        <v>180000</v>
      </c>
      <c r="E134" s="117">
        <v>65000</v>
      </c>
      <c r="F134" s="117">
        <v>88000</v>
      </c>
      <c r="G134" s="117">
        <v>114000</v>
      </c>
      <c r="H134" s="117">
        <v>120000</v>
      </c>
      <c r="I134" s="118">
        <v>87000</v>
      </c>
      <c r="J134" s="117">
        <v>474000</v>
      </c>
      <c r="K134" s="143"/>
    </row>
    <row r="135" spans="1:12" ht="13.5" customHeight="1">
      <c r="A135" s="115" t="s">
        <v>120</v>
      </c>
      <c r="B135" s="115" t="s">
        <v>283</v>
      </c>
      <c r="C135" s="115" t="s">
        <v>208</v>
      </c>
      <c r="D135" s="118">
        <v>0</v>
      </c>
      <c r="E135" s="117">
        <v>85000</v>
      </c>
      <c r="F135" s="117">
        <v>12000</v>
      </c>
      <c r="G135" s="117">
        <v>36000</v>
      </c>
      <c r="H135" s="117">
        <v>30000</v>
      </c>
      <c r="I135" s="118">
        <v>63000</v>
      </c>
      <c r="J135" s="117">
        <v>226000</v>
      </c>
      <c r="K135" s="143"/>
    </row>
    <row r="136" spans="1:12" ht="13.5" customHeight="1">
      <c r="A136" s="115" t="s">
        <v>139</v>
      </c>
      <c r="B136" s="115" t="s">
        <v>284</v>
      </c>
      <c r="C136" s="115" t="s">
        <v>208</v>
      </c>
      <c r="D136" s="118">
        <v>75000</v>
      </c>
      <c r="E136" s="117">
        <v>87000</v>
      </c>
      <c r="F136" s="117">
        <v>385000</v>
      </c>
      <c r="G136" s="117">
        <v>85000</v>
      </c>
      <c r="H136" s="117">
        <v>235000</v>
      </c>
      <c r="I136" s="118">
        <v>85000</v>
      </c>
      <c r="J136" s="117">
        <f>SUM(E136:I136)</f>
        <v>877000</v>
      </c>
      <c r="K136" s="143"/>
    </row>
    <row r="137" spans="1:12" ht="13.5" customHeight="1" thickBot="1">
      <c r="A137" s="128" t="s">
        <v>139</v>
      </c>
      <c r="B137" s="128" t="s">
        <v>104</v>
      </c>
      <c r="C137" s="128" t="s">
        <v>208</v>
      </c>
      <c r="D137" s="131">
        <v>0</v>
      </c>
      <c r="E137" s="130">
        <v>250000</v>
      </c>
      <c r="F137" s="130">
        <v>0</v>
      </c>
      <c r="G137" s="130">
        <v>250000</v>
      </c>
      <c r="H137" s="130">
        <v>0</v>
      </c>
      <c r="I137" s="131">
        <v>300000</v>
      </c>
      <c r="J137" s="130">
        <f>SUM(E137:I137)</f>
        <v>800000</v>
      </c>
      <c r="K137" s="143"/>
    </row>
    <row r="138" spans="1:12" ht="13.5" customHeight="1" thickTop="1">
      <c r="A138" s="121"/>
      <c r="B138" s="121"/>
      <c r="C138" s="132" t="s">
        <v>301</v>
      </c>
      <c r="D138" s="144">
        <f>SUM(D77:D137)</f>
        <v>5558500</v>
      </c>
      <c r="E138" s="134">
        <f t="shared" ref="E138" si="0">SUM(E77:E137)</f>
        <v>8809300</v>
      </c>
      <c r="F138" s="134">
        <f>SUM(F77:F137)</f>
        <v>5710500</v>
      </c>
      <c r="G138" s="134">
        <f>SUM(G77:G137)</f>
        <v>9222500</v>
      </c>
      <c r="H138" s="134">
        <f t="shared" ref="H138:J138" si="1">SUM(H77:H137)</f>
        <v>4474500</v>
      </c>
      <c r="I138" s="134">
        <f t="shared" si="1"/>
        <v>5979000</v>
      </c>
      <c r="J138" s="134">
        <f t="shared" si="1"/>
        <v>34195800</v>
      </c>
    </row>
    <row r="139" spans="1:12" ht="12.75" customHeight="1">
      <c r="E139" s="143"/>
      <c r="G139" s="143"/>
      <c r="H139" s="143"/>
      <c r="I139" s="146"/>
      <c r="L139" s="147"/>
    </row>
    <row r="140" spans="1:12" ht="12.75" customHeight="1">
      <c r="A140" s="137" t="s">
        <v>293</v>
      </c>
    </row>
    <row r="141" spans="1:12" ht="13.5" customHeight="1">
      <c r="A141" s="115" t="s">
        <v>88</v>
      </c>
      <c r="B141" s="115" t="s">
        <v>39</v>
      </c>
      <c r="C141" s="115" t="s">
        <v>206</v>
      </c>
      <c r="D141" s="118">
        <v>250000</v>
      </c>
      <c r="E141" s="117">
        <v>250000</v>
      </c>
      <c r="F141" s="117">
        <v>250000</v>
      </c>
      <c r="G141" s="117">
        <v>250000</v>
      </c>
      <c r="H141" s="117">
        <v>250000</v>
      </c>
      <c r="I141" s="118">
        <v>250000</v>
      </c>
      <c r="J141" s="117">
        <v>1250000</v>
      </c>
    </row>
    <row r="142" spans="1:12" ht="13.5" customHeight="1">
      <c r="A142" s="115" t="s">
        <v>134</v>
      </c>
      <c r="B142" s="115" t="s">
        <v>9</v>
      </c>
      <c r="C142" s="115" t="s">
        <v>206</v>
      </c>
      <c r="D142" s="118"/>
      <c r="E142" s="117">
        <v>50000</v>
      </c>
      <c r="F142" s="117">
        <v>150000</v>
      </c>
      <c r="G142" s="117">
        <v>150000</v>
      </c>
      <c r="H142" s="117">
        <v>5000000</v>
      </c>
      <c r="I142" s="118">
        <v>50000</v>
      </c>
      <c r="J142" s="117">
        <v>5400000</v>
      </c>
    </row>
    <row r="143" spans="1:12" ht="13.5" customHeight="1">
      <c r="A143" s="115" t="s">
        <v>24</v>
      </c>
      <c r="B143" s="115" t="s">
        <v>101</v>
      </c>
      <c r="C143" s="115" t="s">
        <v>206</v>
      </c>
      <c r="D143" s="118">
        <v>125000</v>
      </c>
      <c r="E143" s="117">
        <v>125000</v>
      </c>
      <c r="F143" s="117">
        <v>100000</v>
      </c>
      <c r="G143" s="117">
        <v>100000</v>
      </c>
      <c r="H143" s="117">
        <v>65000</v>
      </c>
      <c r="I143" s="118">
        <v>65000</v>
      </c>
      <c r="J143" s="117">
        <v>455000</v>
      </c>
    </row>
    <row r="144" spans="1:12" ht="13.5" customHeight="1">
      <c r="A144" s="115" t="s">
        <v>87</v>
      </c>
      <c r="B144" s="115" t="s">
        <v>91</v>
      </c>
      <c r="C144" s="115" t="s">
        <v>206</v>
      </c>
      <c r="D144" s="118">
        <v>15000</v>
      </c>
      <c r="E144" s="117">
        <v>15000</v>
      </c>
      <c r="F144" s="117">
        <v>16000</v>
      </c>
      <c r="G144" s="117">
        <v>16000</v>
      </c>
      <c r="H144" s="117">
        <v>16000</v>
      </c>
      <c r="I144" s="118">
        <v>16000</v>
      </c>
      <c r="J144" s="117">
        <v>79000</v>
      </c>
    </row>
    <row r="145" spans="1:10" ht="13.5" customHeight="1">
      <c r="A145" s="115" t="s">
        <v>49</v>
      </c>
      <c r="B145" s="115" t="s">
        <v>93</v>
      </c>
      <c r="C145" s="115" t="s">
        <v>206</v>
      </c>
      <c r="D145" s="118">
        <v>12000</v>
      </c>
      <c r="E145" s="117">
        <v>12000</v>
      </c>
      <c r="F145" s="117">
        <v>12000</v>
      </c>
      <c r="G145" s="117">
        <v>12000</v>
      </c>
      <c r="H145" s="117">
        <v>12000</v>
      </c>
      <c r="I145" s="118">
        <v>8000</v>
      </c>
      <c r="J145" s="117">
        <v>56000</v>
      </c>
    </row>
    <row r="146" spans="1:10" ht="13.5" customHeight="1">
      <c r="A146" s="115" t="s">
        <v>32</v>
      </c>
      <c r="B146" s="115" t="s">
        <v>72</v>
      </c>
      <c r="C146" s="115" t="s">
        <v>206</v>
      </c>
      <c r="D146" s="118">
        <v>37500</v>
      </c>
      <c r="E146" s="117">
        <v>167500</v>
      </c>
      <c r="F146" s="117">
        <v>1150000</v>
      </c>
      <c r="G146" s="117">
        <v>50000</v>
      </c>
      <c r="H146" s="117">
        <v>50000</v>
      </c>
      <c r="I146" s="118">
        <v>50000</v>
      </c>
      <c r="J146" s="117">
        <v>1467500</v>
      </c>
    </row>
    <row r="147" spans="1:10" ht="13.5" customHeight="1">
      <c r="A147" s="115" t="s">
        <v>96</v>
      </c>
      <c r="B147" s="115" t="s">
        <v>20</v>
      </c>
      <c r="C147" s="115" t="s">
        <v>206</v>
      </c>
      <c r="D147" s="118">
        <v>400000</v>
      </c>
      <c r="E147" s="117">
        <v>400000</v>
      </c>
      <c r="F147" s="117">
        <v>400000</v>
      </c>
      <c r="G147" s="117">
        <v>400000</v>
      </c>
      <c r="H147" s="117">
        <v>400000</v>
      </c>
      <c r="I147" s="118">
        <v>400000</v>
      </c>
      <c r="J147" s="117">
        <v>2000000</v>
      </c>
    </row>
    <row r="148" spans="1:10" ht="13.5" customHeight="1">
      <c r="A148" s="115" t="s">
        <v>128</v>
      </c>
      <c r="B148" s="115" t="s">
        <v>99</v>
      </c>
      <c r="C148" s="115" t="s">
        <v>206</v>
      </c>
      <c r="D148" s="118">
        <v>250000</v>
      </c>
      <c r="E148" s="117">
        <v>250000</v>
      </c>
      <c r="F148" s="117">
        <v>250000</v>
      </c>
      <c r="G148" s="117">
        <v>250000</v>
      </c>
      <c r="H148" s="117">
        <v>250000</v>
      </c>
      <c r="I148" s="118">
        <v>250000</v>
      </c>
      <c r="J148" s="117">
        <v>1250000</v>
      </c>
    </row>
    <row r="149" spans="1:10" ht="13.5" customHeight="1" thickBot="1">
      <c r="A149" s="128" t="s">
        <v>66</v>
      </c>
      <c r="B149" s="128" t="s">
        <v>15</v>
      </c>
      <c r="C149" s="128" t="s">
        <v>206</v>
      </c>
      <c r="D149" s="131">
        <v>280000</v>
      </c>
      <c r="E149" s="130">
        <v>280000</v>
      </c>
      <c r="F149" s="130">
        <v>280000</v>
      </c>
      <c r="G149" s="130">
        <v>280000</v>
      </c>
      <c r="H149" s="130">
        <v>280000</v>
      </c>
      <c r="I149" s="131">
        <v>280000</v>
      </c>
      <c r="J149" s="130">
        <v>1400000</v>
      </c>
    </row>
    <row r="150" spans="1:10" ht="13.5" customHeight="1" thickTop="1">
      <c r="A150" s="121"/>
      <c r="B150" s="121"/>
      <c r="C150" s="132" t="s">
        <v>301</v>
      </c>
      <c r="D150" s="144">
        <f>SUM(D141:D149)</f>
        <v>1369500</v>
      </c>
      <c r="E150" s="134">
        <v>1549500</v>
      </c>
      <c r="F150" s="134">
        <v>2608000</v>
      </c>
      <c r="G150" s="134">
        <v>1508000</v>
      </c>
      <c r="H150" s="134">
        <v>6323000</v>
      </c>
      <c r="I150" s="135">
        <v>1369000</v>
      </c>
      <c r="J150" s="134">
        <v>13357500</v>
      </c>
    </row>
    <row r="154" spans="1:10" ht="12.75" customHeight="1">
      <c r="A154" s="148" t="s">
        <v>294</v>
      </c>
    </row>
    <row r="155" spans="1:10" ht="13.5" customHeight="1">
      <c r="A155" s="115" t="s">
        <v>55</v>
      </c>
      <c r="B155" s="115" t="s">
        <v>3</v>
      </c>
      <c r="C155" s="115" t="s">
        <v>227</v>
      </c>
      <c r="D155" s="118">
        <v>500000</v>
      </c>
      <c r="E155" s="117">
        <v>500000</v>
      </c>
      <c r="F155" s="117">
        <v>500000</v>
      </c>
      <c r="G155" s="117">
        <v>500000</v>
      </c>
      <c r="H155" s="117">
        <v>500000</v>
      </c>
      <c r="I155" s="118">
        <v>500000</v>
      </c>
      <c r="J155" s="117">
        <v>2500000</v>
      </c>
    </row>
    <row r="156" spans="1:10" ht="13.5" customHeight="1">
      <c r="A156" s="115" t="s">
        <v>61</v>
      </c>
      <c r="B156" s="115" t="s">
        <v>106</v>
      </c>
      <c r="C156" s="115" t="s">
        <v>227</v>
      </c>
      <c r="D156" s="118">
        <v>1251700</v>
      </c>
      <c r="E156" s="117">
        <v>807500</v>
      </c>
      <c r="F156" s="117">
        <v>1103900</v>
      </c>
      <c r="G156" s="117">
        <v>1122000</v>
      </c>
      <c r="H156" s="117">
        <v>610000</v>
      </c>
      <c r="I156" s="118">
        <v>1165000</v>
      </c>
      <c r="J156" s="117">
        <v>4808400</v>
      </c>
    </row>
    <row r="157" spans="1:10" ht="13.5" customHeight="1">
      <c r="A157" s="115" t="s">
        <v>13</v>
      </c>
      <c r="B157" s="115" t="s">
        <v>41</v>
      </c>
      <c r="C157" s="115" t="s">
        <v>227</v>
      </c>
      <c r="D157" s="118">
        <v>350000</v>
      </c>
      <c r="E157" s="117">
        <v>350000</v>
      </c>
      <c r="F157" s="117">
        <v>350000</v>
      </c>
      <c r="G157" s="117">
        <v>350000</v>
      </c>
      <c r="H157" s="117">
        <v>350000</v>
      </c>
      <c r="I157" s="118">
        <v>350000</v>
      </c>
      <c r="J157" s="117">
        <v>1750000</v>
      </c>
    </row>
    <row r="158" spans="1:10" ht="13.5" customHeight="1">
      <c r="A158" s="115" t="s">
        <v>107</v>
      </c>
      <c r="B158" s="115" t="s">
        <v>62</v>
      </c>
      <c r="C158" s="115" t="s">
        <v>227</v>
      </c>
      <c r="D158" s="118">
        <v>837000</v>
      </c>
      <c r="E158" s="117">
        <v>352400</v>
      </c>
      <c r="F158" s="117">
        <v>564100</v>
      </c>
      <c r="G158" s="117">
        <v>471700</v>
      </c>
      <c r="H158" s="117">
        <v>493600</v>
      </c>
      <c r="I158" s="118">
        <v>300000</v>
      </c>
      <c r="J158" s="117">
        <v>2181800</v>
      </c>
    </row>
    <row r="159" spans="1:10" ht="13.5" customHeight="1" thickBot="1">
      <c r="A159" s="128" t="s">
        <v>8</v>
      </c>
      <c r="B159" s="128" t="s">
        <v>124</v>
      </c>
      <c r="C159" s="128" t="s">
        <v>227</v>
      </c>
      <c r="D159" s="131">
        <v>350000</v>
      </c>
      <c r="E159" s="130">
        <v>200000</v>
      </c>
      <c r="F159" s="130">
        <v>200000</v>
      </c>
      <c r="G159" s="130">
        <v>550000</v>
      </c>
      <c r="H159" s="130">
        <v>200000</v>
      </c>
      <c r="I159" s="131">
        <v>200000</v>
      </c>
      <c r="J159" s="130">
        <v>1350000</v>
      </c>
    </row>
    <row r="160" spans="1:10" ht="13.5" customHeight="1" thickTop="1">
      <c r="A160" s="121"/>
      <c r="B160" s="121"/>
      <c r="C160" s="132" t="s">
        <v>301</v>
      </c>
      <c r="D160" s="144">
        <f>SUM(D155:D159)</f>
        <v>3288700</v>
      </c>
      <c r="E160" s="134">
        <v>2209900</v>
      </c>
      <c r="F160" s="134">
        <v>2718000</v>
      </c>
      <c r="G160" s="134">
        <v>2993700</v>
      </c>
      <c r="H160" s="134">
        <v>2153600</v>
      </c>
      <c r="I160" s="135">
        <v>2515000</v>
      </c>
      <c r="J160" s="134">
        <v>12590200</v>
      </c>
    </row>
    <row r="164" spans="1:10" ht="12.75" customHeight="1">
      <c r="A164" s="148" t="s">
        <v>295</v>
      </c>
    </row>
    <row r="165" spans="1:10" ht="13.5" customHeight="1">
      <c r="A165" s="115" t="s">
        <v>85</v>
      </c>
      <c r="B165" s="115" t="s">
        <v>27</v>
      </c>
      <c r="C165" s="115" t="s">
        <v>205</v>
      </c>
      <c r="D165" s="118">
        <v>50000</v>
      </c>
      <c r="E165" s="117">
        <v>200000</v>
      </c>
      <c r="F165" s="117">
        <v>300000</v>
      </c>
      <c r="G165" s="117">
        <v>250000</v>
      </c>
      <c r="H165" s="117">
        <v>250000</v>
      </c>
      <c r="I165" s="118">
        <v>0</v>
      </c>
      <c r="J165" s="117">
        <v>1000000</v>
      </c>
    </row>
    <row r="166" spans="1:10" ht="13.5" customHeight="1" thickBot="1">
      <c r="A166" s="128" t="s">
        <v>85</v>
      </c>
      <c r="B166" s="128" t="s">
        <v>109</v>
      </c>
      <c r="C166" s="128" t="s">
        <v>205</v>
      </c>
      <c r="D166" s="131">
        <v>200000</v>
      </c>
      <c r="E166" s="130">
        <v>1150000</v>
      </c>
      <c r="F166" s="130">
        <v>250000</v>
      </c>
      <c r="G166" s="130">
        <v>250000</v>
      </c>
      <c r="H166" s="130">
        <v>250000</v>
      </c>
      <c r="I166" s="131">
        <v>250000</v>
      </c>
      <c r="J166" s="130">
        <v>2150000</v>
      </c>
    </row>
    <row r="167" spans="1:10" ht="13.5" customHeight="1" thickTop="1">
      <c r="A167" s="121"/>
      <c r="B167" s="121"/>
      <c r="C167" s="132" t="s">
        <v>301</v>
      </c>
      <c r="D167" s="144">
        <f>SUM(D165:D166)</f>
        <v>250000</v>
      </c>
      <c r="E167" s="134">
        <v>1350000</v>
      </c>
      <c r="F167" s="134">
        <v>550000</v>
      </c>
      <c r="G167" s="134">
        <v>500000</v>
      </c>
      <c r="H167" s="134">
        <v>500000</v>
      </c>
      <c r="I167" s="135">
        <v>250000</v>
      </c>
      <c r="J167" s="134">
        <v>3150000</v>
      </c>
    </row>
    <row r="168" spans="1:10" ht="12.75" customHeight="1">
      <c r="I168" s="142"/>
    </row>
    <row r="169" spans="1:10" ht="12.75" customHeight="1">
      <c r="B169" s="485" t="s">
        <v>298</v>
      </c>
      <c r="C169" s="485"/>
      <c r="D169" s="148"/>
      <c r="E169" s="149">
        <f t="shared" ref="E169:J169" si="2">E150+E138+E74+E54+E50+E33+E27+E21+E160+E167</f>
        <v>31046956</v>
      </c>
      <c r="F169" s="149">
        <f t="shared" si="2"/>
        <v>27624445</v>
      </c>
      <c r="G169" s="149">
        <f t="shared" si="2"/>
        <v>40688660</v>
      </c>
      <c r="H169" s="149">
        <f t="shared" si="2"/>
        <v>26068990</v>
      </c>
      <c r="I169" s="150">
        <f t="shared" si="2"/>
        <v>22945360</v>
      </c>
      <c r="J169" s="149">
        <f t="shared" si="2"/>
        <v>148374411</v>
      </c>
    </row>
    <row r="171" spans="1:10" ht="12.75" customHeight="1">
      <c r="A171" s="148" t="s">
        <v>506</v>
      </c>
    </row>
    <row r="172" spans="1:10" ht="12.75" customHeight="1">
      <c r="A172" s="115" t="s">
        <v>306</v>
      </c>
      <c r="B172" s="115" t="s">
        <v>335</v>
      </c>
      <c r="C172" s="115" t="s">
        <v>336</v>
      </c>
      <c r="D172" s="117">
        <v>1302400</v>
      </c>
      <c r="E172" s="117"/>
      <c r="F172" s="117"/>
      <c r="G172" s="117"/>
      <c r="H172" s="117"/>
      <c r="I172" s="151"/>
      <c r="J172" s="117"/>
    </row>
    <row r="173" spans="1:10" ht="12.75" customHeight="1">
      <c r="A173" s="115" t="s">
        <v>338</v>
      </c>
      <c r="B173" s="115" t="s">
        <v>339</v>
      </c>
      <c r="C173" s="115" t="s">
        <v>336</v>
      </c>
      <c r="D173" s="117">
        <v>0</v>
      </c>
      <c r="E173" s="117"/>
      <c r="F173" s="117"/>
      <c r="G173" s="117"/>
      <c r="H173" s="117"/>
      <c r="I173" s="151"/>
      <c r="J173" s="117"/>
    </row>
    <row r="174" spans="1:10" ht="12.75" customHeight="1">
      <c r="A174" s="115" t="s">
        <v>340</v>
      </c>
      <c r="B174" s="115" t="s">
        <v>341</v>
      </c>
      <c r="C174" s="115" t="s">
        <v>336</v>
      </c>
      <c r="D174" s="117">
        <v>0</v>
      </c>
      <c r="E174" s="117"/>
      <c r="F174" s="117"/>
      <c r="G174" s="117"/>
      <c r="H174" s="117"/>
      <c r="I174" s="151"/>
      <c r="J174" s="117"/>
    </row>
    <row r="175" spans="1:10" ht="12.75" customHeight="1">
      <c r="A175" s="115" t="s">
        <v>343</v>
      </c>
      <c r="B175" s="115" t="s">
        <v>344</v>
      </c>
      <c r="C175" s="115" t="s">
        <v>336</v>
      </c>
      <c r="D175" s="117">
        <v>0</v>
      </c>
      <c r="E175" s="117"/>
      <c r="F175" s="117"/>
      <c r="G175" s="117"/>
      <c r="H175" s="117"/>
      <c r="I175" s="151"/>
      <c r="J175" s="117"/>
    </row>
    <row r="176" spans="1:10" ht="12.75" customHeight="1">
      <c r="A176" s="115" t="s">
        <v>345</v>
      </c>
      <c r="B176" s="115" t="s">
        <v>346</v>
      </c>
      <c r="C176" s="115" t="s">
        <v>336</v>
      </c>
      <c r="D176" s="117">
        <v>0</v>
      </c>
      <c r="E176" s="117"/>
      <c r="F176" s="117"/>
      <c r="G176" s="117"/>
      <c r="H176" s="117"/>
      <c r="I176" s="151"/>
      <c r="J176" s="117"/>
    </row>
    <row r="177" spans="1:10" ht="12.75" customHeight="1">
      <c r="A177" s="115" t="s">
        <v>310</v>
      </c>
      <c r="B177" s="115" t="s">
        <v>347</v>
      </c>
      <c r="C177" s="115" t="s">
        <v>336</v>
      </c>
      <c r="D177" s="117">
        <v>640132</v>
      </c>
      <c r="E177" s="117"/>
      <c r="F177" s="117"/>
      <c r="G177" s="117"/>
      <c r="H177" s="117"/>
      <c r="I177" s="151"/>
      <c r="J177" s="117"/>
    </row>
    <row r="178" spans="1:10" ht="12.75" customHeight="1">
      <c r="A178" s="115" t="s">
        <v>311</v>
      </c>
      <c r="B178" s="115" t="s">
        <v>348</v>
      </c>
      <c r="C178" s="115" t="s">
        <v>336</v>
      </c>
      <c r="D178" s="117">
        <v>85000</v>
      </c>
      <c r="E178" s="117"/>
      <c r="F178" s="117"/>
      <c r="G178" s="117"/>
      <c r="H178" s="117"/>
      <c r="I178" s="151"/>
      <c r="J178" s="117"/>
    </row>
    <row r="179" spans="1:10" ht="12.75" customHeight="1">
      <c r="A179" s="115" t="s">
        <v>349</v>
      </c>
      <c r="B179" s="115" t="s">
        <v>350</v>
      </c>
      <c r="C179" s="115" t="s">
        <v>336</v>
      </c>
      <c r="D179" s="117">
        <v>0</v>
      </c>
      <c r="E179" s="117"/>
      <c r="F179" s="117"/>
      <c r="G179" s="117"/>
      <c r="H179" s="117"/>
      <c r="I179" s="151"/>
      <c r="J179" s="117"/>
    </row>
    <row r="180" spans="1:10" ht="12.75" customHeight="1">
      <c r="A180" s="115" t="s">
        <v>351</v>
      </c>
      <c r="B180" s="115" t="s">
        <v>352</v>
      </c>
      <c r="C180" s="115" t="s">
        <v>336</v>
      </c>
      <c r="D180" s="117">
        <v>0</v>
      </c>
      <c r="E180" s="117"/>
      <c r="F180" s="117"/>
      <c r="G180" s="117"/>
      <c r="H180" s="117"/>
      <c r="I180" s="151"/>
      <c r="J180" s="117"/>
    </row>
    <row r="181" spans="1:10" ht="12.75" customHeight="1">
      <c r="A181" s="115" t="s">
        <v>353</v>
      </c>
      <c r="B181" s="115" t="s">
        <v>354</v>
      </c>
      <c r="C181" s="115" t="s">
        <v>336</v>
      </c>
      <c r="D181" s="117">
        <v>0</v>
      </c>
      <c r="E181" s="117"/>
      <c r="F181" s="117"/>
      <c r="G181" s="117"/>
      <c r="H181" s="117"/>
      <c r="I181" s="151"/>
      <c r="J181" s="117"/>
    </row>
    <row r="182" spans="1:10" ht="12.75" customHeight="1">
      <c r="A182" s="115" t="s">
        <v>355</v>
      </c>
      <c r="B182" s="115" t="s">
        <v>356</v>
      </c>
      <c r="C182" s="115" t="s">
        <v>336</v>
      </c>
      <c r="D182" s="117">
        <v>0</v>
      </c>
      <c r="E182" s="117"/>
      <c r="F182" s="117"/>
      <c r="G182" s="117"/>
      <c r="H182" s="117"/>
      <c r="I182" s="151"/>
      <c r="J182" s="117"/>
    </row>
    <row r="183" spans="1:10" ht="12.75" customHeight="1">
      <c r="A183" s="115" t="s">
        <v>357</v>
      </c>
      <c r="B183" s="115" t="s">
        <v>358</v>
      </c>
      <c r="C183" s="115" t="s">
        <v>336</v>
      </c>
      <c r="D183" s="117">
        <v>0</v>
      </c>
      <c r="E183" s="117"/>
      <c r="F183" s="117"/>
      <c r="G183" s="117"/>
      <c r="H183" s="117"/>
      <c r="I183" s="151"/>
      <c r="J183" s="117"/>
    </row>
    <row r="184" spans="1:10" ht="12.75" customHeight="1">
      <c r="A184" s="115" t="s">
        <v>359</v>
      </c>
      <c r="B184" s="115" t="s">
        <v>360</v>
      </c>
      <c r="C184" s="115" t="s">
        <v>336</v>
      </c>
      <c r="D184" s="117">
        <v>50000</v>
      </c>
      <c r="E184" s="117"/>
      <c r="F184" s="117"/>
      <c r="G184" s="117"/>
      <c r="H184" s="117"/>
      <c r="I184" s="151"/>
      <c r="J184" s="117"/>
    </row>
    <row r="185" spans="1:10" ht="12.75" customHeight="1">
      <c r="A185" s="115" t="s">
        <v>361</v>
      </c>
      <c r="B185" s="115" t="s">
        <v>362</v>
      </c>
      <c r="C185" s="115" t="s">
        <v>336</v>
      </c>
      <c r="D185" s="117">
        <v>0</v>
      </c>
      <c r="E185" s="117"/>
      <c r="F185" s="117"/>
      <c r="G185" s="117"/>
      <c r="H185" s="117"/>
      <c r="I185" s="151"/>
      <c r="J185" s="117"/>
    </row>
    <row r="186" spans="1:10" ht="12.75" customHeight="1">
      <c r="A186" s="115" t="s">
        <v>363</v>
      </c>
      <c r="B186" s="115" t="s">
        <v>364</v>
      </c>
      <c r="C186" s="115" t="s">
        <v>336</v>
      </c>
      <c r="D186" s="117">
        <v>0</v>
      </c>
      <c r="E186" s="117"/>
      <c r="F186" s="117"/>
      <c r="G186" s="117"/>
      <c r="H186" s="117"/>
      <c r="I186" s="151"/>
      <c r="J186" s="117"/>
    </row>
    <row r="187" spans="1:10" ht="12.75" customHeight="1">
      <c r="A187" s="115" t="s">
        <v>313</v>
      </c>
      <c r="B187" s="115" t="s">
        <v>365</v>
      </c>
      <c r="C187" s="115" t="s">
        <v>336</v>
      </c>
      <c r="D187" s="117">
        <v>20000</v>
      </c>
      <c r="E187" s="117"/>
      <c r="F187" s="117"/>
      <c r="G187" s="117"/>
      <c r="H187" s="117"/>
      <c r="I187" s="151"/>
      <c r="J187" s="117"/>
    </row>
    <row r="188" spans="1:10" ht="12.75" customHeight="1">
      <c r="A188" s="115" t="s">
        <v>366</v>
      </c>
      <c r="B188" s="115" t="s">
        <v>367</v>
      </c>
      <c r="C188" s="115" t="s">
        <v>336</v>
      </c>
      <c r="D188" s="117">
        <v>0</v>
      </c>
      <c r="E188" s="117"/>
      <c r="F188" s="117"/>
      <c r="G188" s="117"/>
      <c r="H188" s="117"/>
      <c r="I188" s="151"/>
      <c r="J188" s="117"/>
    </row>
    <row r="189" spans="1:10" ht="12.75" customHeight="1">
      <c r="A189" s="115" t="s">
        <v>368</v>
      </c>
      <c r="B189" s="115" t="s">
        <v>369</v>
      </c>
      <c r="C189" s="115" t="s">
        <v>336</v>
      </c>
      <c r="D189" s="117">
        <v>219800</v>
      </c>
      <c r="E189" s="117"/>
      <c r="F189" s="117"/>
      <c r="G189" s="117"/>
      <c r="H189" s="117"/>
      <c r="I189" s="151"/>
      <c r="J189" s="117"/>
    </row>
    <row r="190" spans="1:10" ht="12.75" customHeight="1">
      <c r="A190" s="115" t="s">
        <v>370</v>
      </c>
      <c r="B190" s="115" t="s">
        <v>371</v>
      </c>
      <c r="C190" s="115" t="s">
        <v>336</v>
      </c>
      <c r="D190" s="117">
        <v>0</v>
      </c>
      <c r="E190" s="117"/>
      <c r="F190" s="117"/>
      <c r="G190" s="117"/>
      <c r="H190" s="117"/>
      <c r="I190" s="151"/>
      <c r="J190" s="117"/>
    </row>
    <row r="191" spans="1:10" ht="12.75" customHeight="1">
      <c r="A191" s="115" t="s">
        <v>372</v>
      </c>
      <c r="B191" s="115" t="s">
        <v>373</v>
      </c>
      <c r="C191" s="115" t="s">
        <v>336</v>
      </c>
      <c r="D191" s="117">
        <v>0</v>
      </c>
      <c r="E191" s="117"/>
      <c r="F191" s="117"/>
      <c r="G191" s="117"/>
      <c r="H191" s="117"/>
      <c r="I191" s="151"/>
      <c r="J191" s="117"/>
    </row>
    <row r="192" spans="1:10" ht="12.75" customHeight="1">
      <c r="A192" s="115" t="s">
        <v>374</v>
      </c>
      <c r="B192" s="115" t="s">
        <v>375</v>
      </c>
      <c r="C192" s="115" t="s">
        <v>336</v>
      </c>
      <c r="D192" s="117">
        <v>40000</v>
      </c>
      <c r="E192" s="117"/>
      <c r="F192" s="117"/>
      <c r="G192" s="117"/>
      <c r="H192" s="117"/>
      <c r="I192" s="151"/>
      <c r="J192" s="117"/>
    </row>
    <row r="193" spans="1:10" ht="12.75" customHeight="1">
      <c r="A193" s="115" t="s">
        <v>376</v>
      </c>
      <c r="B193" s="115" t="s">
        <v>377</v>
      </c>
      <c r="C193" s="115" t="s">
        <v>336</v>
      </c>
      <c r="D193" s="117">
        <v>19085</v>
      </c>
      <c r="E193" s="117"/>
      <c r="F193" s="117"/>
      <c r="G193" s="117"/>
      <c r="H193" s="117"/>
      <c r="I193" s="151"/>
      <c r="J193" s="117"/>
    </row>
    <row r="194" spans="1:10" ht="12.75" customHeight="1">
      <c r="A194" s="115" t="s">
        <v>378</v>
      </c>
      <c r="B194" s="115" t="s">
        <v>379</v>
      </c>
      <c r="C194" s="115" t="s">
        <v>336</v>
      </c>
      <c r="D194" s="117">
        <v>82000</v>
      </c>
      <c r="E194" s="117"/>
      <c r="F194" s="117"/>
      <c r="G194" s="117"/>
      <c r="H194" s="117"/>
      <c r="I194" s="151"/>
      <c r="J194" s="117"/>
    </row>
    <row r="195" spans="1:10" ht="12.75" customHeight="1">
      <c r="A195" s="115" t="s">
        <v>380</v>
      </c>
      <c r="B195" s="115" t="s">
        <v>381</v>
      </c>
      <c r="C195" s="115" t="s">
        <v>336</v>
      </c>
      <c r="D195" s="117">
        <v>200000</v>
      </c>
      <c r="E195" s="117"/>
      <c r="F195" s="117"/>
      <c r="G195" s="117"/>
      <c r="H195" s="117"/>
      <c r="I195" s="151"/>
      <c r="J195" s="117"/>
    </row>
    <row r="196" spans="1:10" ht="12.75" customHeight="1">
      <c r="A196" s="115" t="s">
        <v>382</v>
      </c>
      <c r="B196" s="115" t="s">
        <v>383</v>
      </c>
      <c r="C196" s="115" t="s">
        <v>336</v>
      </c>
      <c r="D196" s="117">
        <v>200000</v>
      </c>
      <c r="E196" s="117"/>
      <c r="F196" s="117"/>
      <c r="G196" s="117"/>
      <c r="H196" s="117"/>
      <c r="I196" s="151"/>
      <c r="J196" s="117"/>
    </row>
    <row r="197" spans="1:10" ht="12.75" customHeight="1">
      <c r="A197" s="115" t="s">
        <v>384</v>
      </c>
      <c r="B197" s="115" t="s">
        <v>385</v>
      </c>
      <c r="C197" s="115" t="s">
        <v>336</v>
      </c>
      <c r="D197" s="117">
        <v>60000</v>
      </c>
      <c r="E197" s="117"/>
      <c r="F197" s="117"/>
      <c r="G197" s="117"/>
      <c r="H197" s="117"/>
      <c r="I197" s="151"/>
      <c r="J197" s="117"/>
    </row>
    <row r="198" spans="1:10" ht="12.75" customHeight="1">
      <c r="A198" s="115" t="s">
        <v>386</v>
      </c>
      <c r="B198" s="115" t="s">
        <v>387</v>
      </c>
      <c r="C198" s="115" t="s">
        <v>336</v>
      </c>
      <c r="D198" s="117">
        <v>12283</v>
      </c>
      <c r="E198" s="117"/>
      <c r="F198" s="117"/>
      <c r="G198" s="117"/>
      <c r="H198" s="117"/>
      <c r="I198" s="151"/>
      <c r="J198" s="117"/>
    </row>
    <row r="199" spans="1:10" ht="12.75" customHeight="1">
      <c r="A199" s="115" t="s">
        <v>388</v>
      </c>
      <c r="B199" s="115" t="s">
        <v>389</v>
      </c>
      <c r="C199" s="115" t="s">
        <v>336</v>
      </c>
      <c r="D199" s="117">
        <v>0</v>
      </c>
      <c r="E199" s="117"/>
      <c r="F199" s="117"/>
      <c r="G199" s="117"/>
      <c r="H199" s="117"/>
      <c r="I199" s="151"/>
      <c r="J199" s="117"/>
    </row>
    <row r="200" spans="1:10" ht="12.75" customHeight="1">
      <c r="A200" s="115" t="s">
        <v>390</v>
      </c>
      <c r="B200" s="115" t="s">
        <v>391</v>
      </c>
      <c r="C200" s="115" t="s">
        <v>336</v>
      </c>
      <c r="D200" s="117">
        <v>0</v>
      </c>
      <c r="E200" s="117"/>
      <c r="F200" s="117"/>
      <c r="G200" s="117"/>
      <c r="H200" s="117"/>
      <c r="I200" s="151"/>
      <c r="J200" s="117"/>
    </row>
    <row r="201" spans="1:10" ht="12.75" customHeight="1">
      <c r="A201" s="115" t="s">
        <v>392</v>
      </c>
      <c r="B201" s="115" t="s">
        <v>393</v>
      </c>
      <c r="C201" s="115" t="s">
        <v>336</v>
      </c>
      <c r="D201" s="117">
        <v>0</v>
      </c>
      <c r="E201" s="117"/>
      <c r="F201" s="117"/>
      <c r="G201" s="117"/>
      <c r="H201" s="117"/>
      <c r="I201" s="151"/>
      <c r="J201" s="117"/>
    </row>
    <row r="202" spans="1:10" ht="12.75" customHeight="1">
      <c r="A202" s="115" t="s">
        <v>394</v>
      </c>
      <c r="B202" s="115" t="s">
        <v>395</v>
      </c>
      <c r="C202" s="115" t="s">
        <v>336</v>
      </c>
      <c r="D202" s="117">
        <v>0</v>
      </c>
      <c r="E202" s="117"/>
      <c r="F202" s="117"/>
      <c r="G202" s="117"/>
      <c r="H202" s="117"/>
      <c r="I202" s="151"/>
      <c r="J202" s="117"/>
    </row>
    <row r="203" spans="1:10" ht="12.75" customHeight="1" thickBot="1">
      <c r="A203" s="128" t="s">
        <v>323</v>
      </c>
      <c r="B203" s="128" t="s">
        <v>398</v>
      </c>
      <c r="C203" s="128" t="s">
        <v>336</v>
      </c>
      <c r="D203" s="130">
        <v>27000</v>
      </c>
      <c r="E203" s="130"/>
      <c r="F203" s="130"/>
      <c r="G203" s="130"/>
      <c r="H203" s="130"/>
      <c r="I203" s="152"/>
      <c r="J203" s="130"/>
    </row>
    <row r="204" spans="1:10" ht="12.75" customHeight="1" thickTop="1">
      <c r="A204" s="121"/>
      <c r="B204" s="121"/>
      <c r="C204" s="132" t="s">
        <v>301</v>
      </c>
      <c r="D204" s="134">
        <v>2957700</v>
      </c>
      <c r="E204" s="134"/>
      <c r="F204" s="134"/>
      <c r="G204" s="134"/>
      <c r="H204" s="134"/>
      <c r="I204" s="153"/>
      <c r="J204" s="134"/>
    </row>
  </sheetData>
  <mergeCells count="1">
    <mergeCell ref="B169:C169"/>
  </mergeCells>
  <pageMargins left="0" right="0.25" top="0.75" bottom="0.75" header="0.5" footer="0.5"/>
  <pageSetup scale="90" orientation="landscape" r:id="rId1"/>
  <headerFooter>
    <oddHeader>&amp;CINDIVIDUAL DEPARTMENT MAJOR MAINTENANCE BUDGET</oddHeader>
    <oddFooter>&amp;L&amp;8&amp;F&amp;D&amp;C&amp;P</oddFooter>
  </headerFooter>
  <rowBreaks count="5" manualBreakCount="5">
    <brk id="36" max="16383" man="1"/>
    <brk id="74" max="16383" man="1"/>
    <brk id="114" max="16383" man="1"/>
    <brk id="139" max="16383" man="1"/>
    <brk id="169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5"/>
  <sheetViews>
    <sheetView topLeftCell="A43" workbookViewId="0">
      <selection activeCell="C23" sqref="C23"/>
    </sheetView>
  </sheetViews>
  <sheetFormatPr defaultColWidth="9.109375" defaultRowHeight="12.75" customHeight="1"/>
  <cols>
    <col min="1" max="1" width="28.6640625" customWidth="1"/>
    <col min="2" max="2" width="14.88671875" customWidth="1"/>
    <col min="3" max="3" width="28.5546875" customWidth="1"/>
    <col min="4" max="4" width="12.44140625" hidden="1" customWidth="1"/>
    <col min="5" max="7" width="11.33203125" hidden="1" customWidth="1"/>
    <col min="8" max="8" width="11.88671875" hidden="1" customWidth="1"/>
    <col min="9" max="9" width="12.5546875" hidden="1" customWidth="1"/>
    <col min="10" max="10" width="11.33203125" customWidth="1"/>
    <col min="11" max="11" width="13.6640625" customWidth="1"/>
  </cols>
  <sheetData>
    <row r="1" spans="1:11" ht="18.899999999999999" customHeight="1">
      <c r="A1" s="486" t="s">
        <v>196</v>
      </c>
      <c r="B1" s="487"/>
      <c r="C1" s="487"/>
      <c r="D1" s="487"/>
      <c r="E1" s="487"/>
      <c r="F1" s="487"/>
      <c r="G1" s="487"/>
      <c r="H1" s="487"/>
      <c r="I1" s="487"/>
      <c r="J1" s="487"/>
      <c r="K1" s="488"/>
    </row>
    <row r="2" spans="1:11" ht="33.75" customHeight="1">
      <c r="A2" s="33" t="s">
        <v>197</v>
      </c>
      <c r="B2" s="33" t="s">
        <v>118</v>
      </c>
      <c r="C2" s="33" t="s">
        <v>198</v>
      </c>
      <c r="D2" s="33" t="s">
        <v>199</v>
      </c>
      <c r="E2" s="33" t="s">
        <v>200</v>
      </c>
      <c r="F2" s="33" t="s">
        <v>201</v>
      </c>
      <c r="G2" s="33" t="s">
        <v>202</v>
      </c>
      <c r="H2" s="33" t="s">
        <v>203</v>
      </c>
      <c r="I2" s="33" t="s">
        <v>204</v>
      </c>
      <c r="J2" s="33" t="s">
        <v>330</v>
      </c>
      <c r="K2" s="33" t="s">
        <v>331</v>
      </c>
    </row>
    <row r="3" spans="1:11" ht="13.5" customHeight="1">
      <c r="A3" s="34" t="s">
        <v>85</v>
      </c>
      <c r="B3" s="35" t="s">
        <v>27</v>
      </c>
      <c r="C3" s="35" t="s">
        <v>205</v>
      </c>
      <c r="D3" s="36">
        <v>200000</v>
      </c>
      <c r="E3" s="37">
        <v>300000</v>
      </c>
      <c r="F3" s="37">
        <v>250000</v>
      </c>
      <c r="G3" s="37">
        <v>250000</v>
      </c>
      <c r="H3" s="38">
        <v>0</v>
      </c>
      <c r="I3" s="37">
        <v>1000000</v>
      </c>
      <c r="J3" s="37">
        <v>50000</v>
      </c>
      <c r="K3" s="56">
        <v>364080</v>
      </c>
    </row>
    <row r="4" spans="1:11" ht="13.5" customHeight="1">
      <c r="A4" s="34" t="s">
        <v>85</v>
      </c>
      <c r="B4" s="35" t="s">
        <v>109</v>
      </c>
      <c r="C4" s="35" t="s">
        <v>205</v>
      </c>
      <c r="D4" s="36">
        <v>1150000</v>
      </c>
      <c r="E4" s="37">
        <v>250000</v>
      </c>
      <c r="F4" s="37">
        <v>250000</v>
      </c>
      <c r="G4" s="37">
        <v>250000</v>
      </c>
      <c r="H4" s="38">
        <v>250000</v>
      </c>
      <c r="I4" s="37">
        <v>2150000</v>
      </c>
      <c r="J4" s="37">
        <v>200000</v>
      </c>
      <c r="K4" s="56">
        <v>444529</v>
      </c>
    </row>
    <row r="5" spans="1:11" ht="13.5" customHeight="1">
      <c r="A5" s="34" t="s">
        <v>88</v>
      </c>
      <c r="B5" s="35" t="s">
        <v>332</v>
      </c>
      <c r="C5" s="35" t="s">
        <v>206</v>
      </c>
      <c r="D5" s="36">
        <v>0</v>
      </c>
      <c r="E5" s="37">
        <v>0</v>
      </c>
      <c r="F5" s="37">
        <v>0</v>
      </c>
      <c r="G5" s="37">
        <v>0</v>
      </c>
      <c r="H5" s="38"/>
      <c r="I5" s="37">
        <v>0</v>
      </c>
      <c r="J5" s="37">
        <v>0</v>
      </c>
      <c r="K5" s="56">
        <v>87054</v>
      </c>
    </row>
    <row r="6" spans="1:11" ht="13.5" customHeight="1">
      <c r="A6" s="34" t="s">
        <v>88</v>
      </c>
      <c r="B6" s="35" t="s">
        <v>39</v>
      </c>
      <c r="C6" s="35" t="s">
        <v>206</v>
      </c>
      <c r="D6" s="36">
        <v>250000</v>
      </c>
      <c r="E6" s="37">
        <v>250000</v>
      </c>
      <c r="F6" s="37">
        <v>250000</v>
      </c>
      <c r="G6" s="37">
        <v>250000</v>
      </c>
      <c r="H6" s="38">
        <v>250000</v>
      </c>
      <c r="I6" s="37">
        <v>1250000</v>
      </c>
      <c r="J6" s="37">
        <v>250000</v>
      </c>
      <c r="K6" s="56">
        <v>283911</v>
      </c>
    </row>
    <row r="7" spans="1:11" ht="13.5" customHeight="1">
      <c r="A7" s="34" t="s">
        <v>333</v>
      </c>
      <c r="B7" s="35" t="s">
        <v>334</v>
      </c>
      <c r="C7" s="35" t="s">
        <v>211</v>
      </c>
      <c r="D7" s="36">
        <v>0</v>
      </c>
      <c r="E7" s="37">
        <v>0</v>
      </c>
      <c r="F7" s="37">
        <v>0</v>
      </c>
      <c r="G7" s="37">
        <v>0</v>
      </c>
      <c r="H7" s="38"/>
      <c r="I7" s="37">
        <v>0</v>
      </c>
      <c r="J7" s="37">
        <v>420000</v>
      </c>
      <c r="K7" s="56">
        <v>540000</v>
      </c>
    </row>
    <row r="8" spans="1:11" ht="13.5" customHeight="1">
      <c r="A8" s="34" t="s">
        <v>53</v>
      </c>
      <c r="B8" s="35" t="s">
        <v>105</v>
      </c>
      <c r="C8" s="35" t="s">
        <v>207</v>
      </c>
      <c r="D8" s="36">
        <v>75000</v>
      </c>
      <c r="E8" s="37">
        <v>125000</v>
      </c>
      <c r="F8" s="37">
        <v>125000</v>
      </c>
      <c r="G8" s="37">
        <v>125000</v>
      </c>
      <c r="H8" s="38">
        <v>125000</v>
      </c>
      <c r="I8" s="37">
        <v>575000</v>
      </c>
      <c r="J8" s="37">
        <v>75000</v>
      </c>
      <c r="K8" s="56">
        <v>207708</v>
      </c>
    </row>
    <row r="9" spans="1:11" ht="13.5" customHeight="1">
      <c r="A9" s="34" t="s">
        <v>306</v>
      </c>
      <c r="B9" s="35" t="s">
        <v>335</v>
      </c>
      <c r="C9" s="35" t="s">
        <v>336</v>
      </c>
      <c r="D9" s="36"/>
      <c r="E9" s="37"/>
      <c r="F9" s="37"/>
      <c r="G9" s="37"/>
      <c r="H9" s="38"/>
      <c r="I9" s="37"/>
      <c r="J9" s="37">
        <v>1302400</v>
      </c>
      <c r="K9" s="56">
        <v>2090826</v>
      </c>
    </row>
    <row r="10" spans="1:11" ht="13.5" customHeight="1">
      <c r="A10" s="34" t="s">
        <v>111</v>
      </c>
      <c r="B10" s="35" t="s">
        <v>122</v>
      </c>
      <c r="C10" s="35" t="s">
        <v>207</v>
      </c>
      <c r="D10" s="36">
        <v>150000</v>
      </c>
      <c r="E10" s="37">
        <v>50000</v>
      </c>
      <c r="F10" s="37">
        <v>150000</v>
      </c>
      <c r="G10" s="37">
        <v>50000</v>
      </c>
      <c r="H10" s="38">
        <v>150000</v>
      </c>
      <c r="I10" s="37">
        <v>550000</v>
      </c>
      <c r="J10" s="37">
        <v>50000</v>
      </c>
      <c r="K10" s="56">
        <v>61430</v>
      </c>
    </row>
    <row r="11" spans="1:11" ht="13.5" customHeight="1">
      <c r="A11" s="34" t="s">
        <v>308</v>
      </c>
      <c r="B11" s="35" t="s">
        <v>337</v>
      </c>
      <c r="C11" s="35" t="s">
        <v>207</v>
      </c>
      <c r="D11" s="36"/>
      <c r="E11" s="37"/>
      <c r="F11" s="37"/>
      <c r="G11" s="37"/>
      <c r="H11" s="38"/>
      <c r="I11" s="37"/>
      <c r="J11" s="37">
        <v>100000</v>
      </c>
      <c r="K11" s="56">
        <v>100000</v>
      </c>
    </row>
    <row r="12" spans="1:11" ht="13.5" customHeight="1">
      <c r="A12" s="34" t="s">
        <v>71</v>
      </c>
      <c r="B12" s="35" t="s">
        <v>52</v>
      </c>
      <c r="C12" s="35" t="s">
        <v>207</v>
      </c>
      <c r="D12" s="36">
        <v>120000</v>
      </c>
      <c r="E12" s="37">
        <v>120000</v>
      </c>
      <c r="F12" s="37">
        <v>120000</v>
      </c>
      <c r="G12" s="37">
        <v>120000</v>
      </c>
      <c r="H12" s="38">
        <v>120000</v>
      </c>
      <c r="I12" s="37">
        <v>600000</v>
      </c>
      <c r="J12" s="37">
        <v>120000</v>
      </c>
      <c r="K12" s="56">
        <v>200000</v>
      </c>
    </row>
    <row r="13" spans="1:11" ht="13.5" customHeight="1">
      <c r="A13" s="34" t="s">
        <v>338</v>
      </c>
      <c r="B13" s="35" t="s">
        <v>339</v>
      </c>
      <c r="C13" s="35" t="s">
        <v>336</v>
      </c>
      <c r="D13" s="36"/>
      <c r="E13" s="37"/>
      <c r="F13" s="37"/>
      <c r="G13" s="37"/>
      <c r="H13" s="38"/>
      <c r="I13" s="37"/>
      <c r="J13" s="37">
        <v>0</v>
      </c>
      <c r="K13" s="56">
        <v>51990</v>
      </c>
    </row>
    <row r="14" spans="1:11" ht="13.5" customHeight="1">
      <c r="A14" s="34" t="s">
        <v>340</v>
      </c>
      <c r="B14" s="35" t="s">
        <v>341</v>
      </c>
      <c r="C14" s="35" t="s">
        <v>336</v>
      </c>
      <c r="D14" s="36"/>
      <c r="E14" s="37"/>
      <c r="F14" s="37"/>
      <c r="G14" s="37"/>
      <c r="H14" s="38"/>
      <c r="I14" s="37"/>
      <c r="J14" s="37">
        <v>0</v>
      </c>
      <c r="K14" s="56">
        <v>97397</v>
      </c>
    </row>
    <row r="15" spans="1:11" ht="13.5" customHeight="1">
      <c r="A15" s="34" t="s">
        <v>70</v>
      </c>
      <c r="B15" s="35" t="s">
        <v>132</v>
      </c>
      <c r="C15" s="35" t="s">
        <v>342</v>
      </c>
      <c r="D15" s="36">
        <v>50000</v>
      </c>
      <c r="E15" s="37">
        <v>50000</v>
      </c>
      <c r="F15" s="37">
        <v>50000</v>
      </c>
      <c r="G15" s="37">
        <v>50000</v>
      </c>
      <c r="H15" s="38">
        <v>50000</v>
      </c>
      <c r="I15" s="37">
        <v>250000</v>
      </c>
      <c r="J15" s="37">
        <v>60000</v>
      </c>
      <c r="K15" s="56">
        <v>60865</v>
      </c>
    </row>
    <row r="16" spans="1:11" ht="13.5" customHeight="1">
      <c r="A16" s="34" t="s">
        <v>343</v>
      </c>
      <c r="B16" s="35" t="s">
        <v>344</v>
      </c>
      <c r="C16" s="35" t="s">
        <v>336</v>
      </c>
      <c r="D16" s="36"/>
      <c r="E16" s="37"/>
      <c r="F16" s="37"/>
      <c r="G16" s="37"/>
      <c r="H16" s="38"/>
      <c r="I16" s="37"/>
      <c r="J16" s="37">
        <v>0</v>
      </c>
      <c r="K16" s="56">
        <v>80644</v>
      </c>
    </row>
    <row r="17" spans="1:11" ht="13.5" customHeight="1">
      <c r="A17" s="34" t="s">
        <v>345</v>
      </c>
      <c r="B17" s="35" t="s">
        <v>346</v>
      </c>
      <c r="C17" s="35" t="s">
        <v>336</v>
      </c>
      <c r="D17" s="36"/>
      <c r="E17" s="37"/>
      <c r="F17" s="37"/>
      <c r="G17" s="37"/>
      <c r="H17" s="38"/>
      <c r="I17" s="37"/>
      <c r="J17" s="37">
        <v>0</v>
      </c>
      <c r="K17" s="56">
        <v>716237</v>
      </c>
    </row>
    <row r="18" spans="1:11" ht="13.5" customHeight="1">
      <c r="A18" s="34" t="s">
        <v>43</v>
      </c>
      <c r="B18" s="35" t="s">
        <v>28</v>
      </c>
      <c r="C18" s="35" t="s">
        <v>207</v>
      </c>
      <c r="D18" s="36">
        <v>40000</v>
      </c>
      <c r="E18" s="37">
        <v>40000</v>
      </c>
      <c r="F18" s="37">
        <v>40000</v>
      </c>
      <c r="G18" s="37">
        <v>40000</v>
      </c>
      <c r="H18" s="38">
        <v>40000</v>
      </c>
      <c r="I18" s="37">
        <v>200000</v>
      </c>
      <c r="J18" s="37">
        <v>40000</v>
      </c>
      <c r="K18" s="56">
        <v>54610</v>
      </c>
    </row>
    <row r="19" spans="1:11" ht="13.5" customHeight="1">
      <c r="A19" s="34" t="s">
        <v>34</v>
      </c>
      <c r="B19" s="35" t="s">
        <v>116</v>
      </c>
      <c r="C19" s="35" t="s">
        <v>342</v>
      </c>
      <c r="D19" s="36">
        <v>70000</v>
      </c>
      <c r="E19" s="37">
        <v>75000</v>
      </c>
      <c r="F19" s="37">
        <v>55000</v>
      </c>
      <c r="G19" s="37">
        <v>85000</v>
      </c>
      <c r="H19" s="38">
        <v>100000</v>
      </c>
      <c r="I19" s="37">
        <v>385000</v>
      </c>
      <c r="J19" s="37">
        <v>60000</v>
      </c>
      <c r="K19" s="56">
        <v>73055</v>
      </c>
    </row>
    <row r="20" spans="1:11" ht="13.5" customHeight="1">
      <c r="A20" s="34" t="s">
        <v>34</v>
      </c>
      <c r="B20" s="35" t="s">
        <v>33</v>
      </c>
      <c r="C20" s="35" t="s">
        <v>342</v>
      </c>
      <c r="D20" s="36">
        <v>20000</v>
      </c>
      <c r="E20" s="37">
        <v>30000</v>
      </c>
      <c r="F20" s="37">
        <v>30000</v>
      </c>
      <c r="G20" s="37">
        <v>30000</v>
      </c>
      <c r="H20" s="38">
        <v>30000</v>
      </c>
      <c r="I20" s="37">
        <v>140000</v>
      </c>
      <c r="J20" s="37">
        <v>20000</v>
      </c>
      <c r="K20" s="56">
        <v>24870</v>
      </c>
    </row>
    <row r="21" spans="1:11" ht="13.5" customHeight="1">
      <c r="A21" s="34" t="s">
        <v>127</v>
      </c>
      <c r="B21" s="35" t="s">
        <v>36</v>
      </c>
      <c r="C21" s="35" t="s">
        <v>207</v>
      </c>
      <c r="D21" s="36">
        <v>70000</v>
      </c>
      <c r="E21" s="37">
        <v>70000</v>
      </c>
      <c r="F21" s="37">
        <v>70000</v>
      </c>
      <c r="G21" s="37">
        <v>70000</v>
      </c>
      <c r="H21" s="38">
        <v>70000</v>
      </c>
      <c r="I21" s="37">
        <v>350000</v>
      </c>
      <c r="J21" s="37">
        <v>70000</v>
      </c>
      <c r="K21" s="56">
        <v>139836</v>
      </c>
    </row>
    <row r="22" spans="1:11" ht="13.5" customHeight="1">
      <c r="A22" s="34" t="s">
        <v>310</v>
      </c>
      <c r="B22" s="35" t="s">
        <v>347</v>
      </c>
      <c r="C22" s="35" t="s">
        <v>336</v>
      </c>
      <c r="D22" s="36"/>
      <c r="E22" s="37"/>
      <c r="F22" s="37"/>
      <c r="G22" s="37"/>
      <c r="H22" s="38"/>
      <c r="I22" s="37"/>
      <c r="J22" s="37">
        <v>640132</v>
      </c>
      <c r="K22" s="56">
        <v>2035218</v>
      </c>
    </row>
    <row r="23" spans="1:11" ht="13.5" customHeight="1">
      <c r="A23" s="34" t="s">
        <v>311</v>
      </c>
      <c r="B23" s="35" t="s">
        <v>348</v>
      </c>
      <c r="C23" s="35" t="s">
        <v>336</v>
      </c>
      <c r="D23" s="36"/>
      <c r="E23" s="37"/>
      <c r="F23" s="37"/>
      <c r="G23" s="37"/>
      <c r="H23" s="38"/>
      <c r="I23" s="37"/>
      <c r="J23" s="37">
        <v>85000</v>
      </c>
      <c r="K23" s="56">
        <v>199329</v>
      </c>
    </row>
    <row r="24" spans="1:11" ht="13.5" customHeight="1">
      <c r="A24" s="34" t="s">
        <v>349</v>
      </c>
      <c r="B24" s="35" t="s">
        <v>350</v>
      </c>
      <c r="C24" s="35" t="s">
        <v>336</v>
      </c>
      <c r="D24" s="36"/>
      <c r="E24" s="37"/>
      <c r="F24" s="37"/>
      <c r="G24" s="37"/>
      <c r="H24" s="38"/>
      <c r="I24" s="37"/>
      <c r="J24" s="37">
        <v>0</v>
      </c>
      <c r="K24" s="56">
        <v>134777</v>
      </c>
    </row>
    <row r="25" spans="1:11" ht="13.5" customHeight="1">
      <c r="A25" s="34" t="s">
        <v>351</v>
      </c>
      <c r="B25" s="35" t="s">
        <v>352</v>
      </c>
      <c r="C25" s="35" t="s">
        <v>336</v>
      </c>
      <c r="D25" s="36"/>
      <c r="E25" s="37"/>
      <c r="F25" s="37"/>
      <c r="G25" s="37"/>
      <c r="H25" s="38"/>
      <c r="I25" s="37"/>
      <c r="J25" s="37">
        <v>0</v>
      </c>
      <c r="K25" s="56">
        <v>15854</v>
      </c>
    </row>
    <row r="26" spans="1:11" ht="13.5" customHeight="1">
      <c r="A26" s="34" t="s">
        <v>353</v>
      </c>
      <c r="B26" s="35" t="s">
        <v>354</v>
      </c>
      <c r="C26" s="35" t="s">
        <v>336</v>
      </c>
      <c r="D26" s="36"/>
      <c r="E26" s="37"/>
      <c r="F26" s="37"/>
      <c r="G26" s="37"/>
      <c r="H26" s="38"/>
      <c r="I26" s="37"/>
      <c r="J26" s="37">
        <v>0</v>
      </c>
      <c r="K26" s="56">
        <v>200000</v>
      </c>
    </row>
    <row r="27" spans="1:11" ht="13.5" customHeight="1">
      <c r="A27" s="34" t="s">
        <v>355</v>
      </c>
      <c r="B27" s="35" t="s">
        <v>356</v>
      </c>
      <c r="C27" s="35" t="s">
        <v>336</v>
      </c>
      <c r="D27" s="36"/>
      <c r="E27" s="37"/>
      <c r="F27" s="37"/>
      <c r="G27" s="37"/>
      <c r="H27" s="38"/>
      <c r="I27" s="37"/>
      <c r="J27" s="37">
        <v>0</v>
      </c>
      <c r="K27" s="56">
        <v>30927</v>
      </c>
    </row>
    <row r="28" spans="1:11" ht="13.5" customHeight="1">
      <c r="A28" s="34" t="s">
        <v>357</v>
      </c>
      <c r="B28" s="35" t="s">
        <v>358</v>
      </c>
      <c r="C28" s="35" t="s">
        <v>336</v>
      </c>
      <c r="D28" s="36"/>
      <c r="E28" s="37"/>
      <c r="F28" s="37"/>
      <c r="G28" s="37"/>
      <c r="H28" s="38"/>
      <c r="I28" s="37"/>
      <c r="J28" s="37">
        <v>0</v>
      </c>
      <c r="K28" s="56">
        <v>72317</v>
      </c>
    </row>
    <row r="29" spans="1:11" ht="13.5" customHeight="1">
      <c r="A29" s="34" t="s">
        <v>137</v>
      </c>
      <c r="B29" s="35" t="s">
        <v>95</v>
      </c>
      <c r="C29" s="35" t="s">
        <v>207</v>
      </c>
      <c r="D29" s="36">
        <v>966650</v>
      </c>
      <c r="E29" s="37">
        <v>980950</v>
      </c>
      <c r="F29" s="37">
        <v>0</v>
      </c>
      <c r="G29" s="37">
        <v>0</v>
      </c>
      <c r="H29" s="38">
        <v>0</v>
      </c>
      <c r="I29" s="37">
        <v>1947600</v>
      </c>
      <c r="J29" s="37">
        <v>0</v>
      </c>
      <c r="K29" s="56">
        <v>40072</v>
      </c>
    </row>
    <row r="30" spans="1:11" ht="13.5" customHeight="1">
      <c r="A30" s="34" t="s">
        <v>359</v>
      </c>
      <c r="B30" s="35" t="s">
        <v>360</v>
      </c>
      <c r="C30" s="35" t="s">
        <v>336</v>
      </c>
      <c r="D30" s="36"/>
      <c r="E30" s="37"/>
      <c r="F30" s="37"/>
      <c r="G30" s="37"/>
      <c r="H30" s="38"/>
      <c r="I30" s="37"/>
      <c r="J30" s="37">
        <v>50000</v>
      </c>
      <c r="K30" s="56">
        <v>112071</v>
      </c>
    </row>
    <row r="31" spans="1:11" ht="13.5" customHeight="1">
      <c r="A31" s="34" t="s">
        <v>361</v>
      </c>
      <c r="B31" s="35" t="s">
        <v>362</v>
      </c>
      <c r="C31" s="35" t="s">
        <v>336</v>
      </c>
      <c r="D31" s="36"/>
      <c r="E31" s="37"/>
      <c r="F31" s="37"/>
      <c r="G31" s="37"/>
      <c r="H31" s="38"/>
      <c r="I31" s="37"/>
      <c r="J31" s="37">
        <v>0</v>
      </c>
      <c r="K31" s="56">
        <v>75000</v>
      </c>
    </row>
    <row r="32" spans="1:11" ht="13.5" customHeight="1">
      <c r="A32" s="34" t="s">
        <v>363</v>
      </c>
      <c r="B32" s="35" t="s">
        <v>364</v>
      </c>
      <c r="C32" s="35" t="s">
        <v>336</v>
      </c>
      <c r="D32" s="36"/>
      <c r="E32" s="37"/>
      <c r="F32" s="37"/>
      <c r="G32" s="37"/>
      <c r="H32" s="38"/>
      <c r="I32" s="37"/>
      <c r="J32" s="37">
        <v>0</v>
      </c>
      <c r="K32" s="56">
        <v>530000</v>
      </c>
    </row>
    <row r="33" spans="1:11" ht="13.5" customHeight="1">
      <c r="A33" s="34" t="s">
        <v>313</v>
      </c>
      <c r="B33" s="35" t="s">
        <v>365</v>
      </c>
      <c r="C33" s="35" t="s">
        <v>336</v>
      </c>
      <c r="D33" s="36"/>
      <c r="E33" s="37"/>
      <c r="F33" s="37"/>
      <c r="G33" s="37"/>
      <c r="H33" s="38"/>
      <c r="I33" s="37"/>
      <c r="J33" s="37">
        <v>20000</v>
      </c>
      <c r="K33" s="56">
        <v>50000</v>
      </c>
    </row>
    <row r="34" spans="1:11" ht="13.5" customHeight="1">
      <c r="A34" s="34" t="s">
        <v>366</v>
      </c>
      <c r="B34" s="35" t="s">
        <v>367</v>
      </c>
      <c r="C34" s="35" t="s">
        <v>336</v>
      </c>
      <c r="D34" s="36"/>
      <c r="E34" s="37"/>
      <c r="F34" s="37"/>
      <c r="G34" s="37"/>
      <c r="H34" s="38"/>
      <c r="I34" s="37"/>
      <c r="J34" s="37">
        <v>0</v>
      </c>
      <c r="K34" s="56">
        <v>29000</v>
      </c>
    </row>
    <row r="35" spans="1:11" ht="13.5" customHeight="1">
      <c r="A35" s="34" t="s">
        <v>368</v>
      </c>
      <c r="B35" s="35" t="s">
        <v>369</v>
      </c>
      <c r="C35" s="35" t="s">
        <v>336</v>
      </c>
      <c r="D35" s="36"/>
      <c r="E35" s="37"/>
      <c r="F35" s="37"/>
      <c r="G35" s="37"/>
      <c r="H35" s="38"/>
      <c r="I35" s="37"/>
      <c r="J35" s="37">
        <v>219800</v>
      </c>
      <c r="K35" s="56">
        <v>284300</v>
      </c>
    </row>
    <row r="36" spans="1:11" ht="13.5" customHeight="1">
      <c r="A36" s="34" t="s">
        <v>370</v>
      </c>
      <c r="B36" s="35" t="s">
        <v>371</v>
      </c>
      <c r="C36" s="35" t="s">
        <v>336</v>
      </c>
      <c r="D36" s="36"/>
      <c r="E36" s="37"/>
      <c r="F36" s="37"/>
      <c r="G36" s="37"/>
      <c r="H36" s="38"/>
      <c r="I36" s="37"/>
      <c r="J36" s="37">
        <v>0</v>
      </c>
      <c r="K36" s="56">
        <v>30000</v>
      </c>
    </row>
    <row r="37" spans="1:11" ht="13.5" customHeight="1">
      <c r="A37" s="34" t="s">
        <v>372</v>
      </c>
      <c r="B37" s="35" t="s">
        <v>373</v>
      </c>
      <c r="C37" s="35" t="s">
        <v>336</v>
      </c>
      <c r="D37" s="36"/>
      <c r="E37" s="37"/>
      <c r="F37" s="37"/>
      <c r="G37" s="37"/>
      <c r="H37" s="38"/>
      <c r="I37" s="37"/>
      <c r="J37" s="37">
        <v>0</v>
      </c>
      <c r="K37" s="56">
        <v>20061</v>
      </c>
    </row>
    <row r="38" spans="1:11" ht="13.5" customHeight="1">
      <c r="A38" s="34" t="s">
        <v>374</v>
      </c>
      <c r="B38" s="35" t="s">
        <v>375</v>
      </c>
      <c r="C38" s="35" t="s">
        <v>336</v>
      </c>
      <c r="D38" s="36"/>
      <c r="E38" s="37"/>
      <c r="F38" s="37"/>
      <c r="G38" s="37"/>
      <c r="H38" s="38"/>
      <c r="I38" s="37"/>
      <c r="J38" s="37">
        <v>40000</v>
      </c>
      <c r="K38" s="56">
        <v>0</v>
      </c>
    </row>
    <row r="39" spans="1:11" ht="13.5" customHeight="1">
      <c r="A39" s="34" t="s">
        <v>376</v>
      </c>
      <c r="B39" s="35" t="s">
        <v>377</v>
      </c>
      <c r="C39" s="35" t="s">
        <v>336</v>
      </c>
      <c r="D39" s="36"/>
      <c r="E39" s="37"/>
      <c r="F39" s="37"/>
      <c r="G39" s="37"/>
      <c r="H39" s="38"/>
      <c r="I39" s="37"/>
      <c r="J39" s="37">
        <v>19085</v>
      </c>
      <c r="K39" s="56">
        <v>0</v>
      </c>
    </row>
    <row r="40" spans="1:11" ht="13.5" customHeight="1">
      <c r="A40" s="34" t="s">
        <v>378</v>
      </c>
      <c r="B40" s="35" t="s">
        <v>379</v>
      </c>
      <c r="C40" s="35" t="s">
        <v>336</v>
      </c>
      <c r="D40" s="36"/>
      <c r="E40" s="37"/>
      <c r="F40" s="37"/>
      <c r="G40" s="37"/>
      <c r="H40" s="38"/>
      <c r="I40" s="37"/>
      <c r="J40" s="37">
        <v>82000</v>
      </c>
      <c r="K40" s="56">
        <v>82000</v>
      </c>
    </row>
    <row r="41" spans="1:11" ht="13.5" customHeight="1">
      <c r="A41" s="34" t="s">
        <v>380</v>
      </c>
      <c r="B41" s="35" t="s">
        <v>381</v>
      </c>
      <c r="C41" s="35" t="s">
        <v>336</v>
      </c>
      <c r="D41" s="36"/>
      <c r="E41" s="37"/>
      <c r="F41" s="37"/>
      <c r="G41" s="37"/>
      <c r="H41" s="38"/>
      <c r="I41" s="37"/>
      <c r="J41" s="37">
        <v>200000</v>
      </c>
      <c r="K41" s="56">
        <v>0</v>
      </c>
    </row>
    <row r="42" spans="1:11" ht="13.5" customHeight="1">
      <c r="A42" s="34" t="s">
        <v>382</v>
      </c>
      <c r="B42" s="35" t="s">
        <v>383</v>
      </c>
      <c r="C42" s="35" t="s">
        <v>336</v>
      </c>
      <c r="D42" s="36"/>
      <c r="E42" s="37"/>
      <c r="F42" s="37"/>
      <c r="G42" s="37"/>
      <c r="H42" s="38"/>
      <c r="I42" s="37"/>
      <c r="J42" s="37">
        <v>200000</v>
      </c>
      <c r="K42" s="56">
        <v>200000</v>
      </c>
    </row>
    <row r="43" spans="1:11" ht="13.5" customHeight="1">
      <c r="A43" s="34" t="s">
        <v>384</v>
      </c>
      <c r="B43" s="35" t="s">
        <v>385</v>
      </c>
      <c r="C43" s="35" t="s">
        <v>336</v>
      </c>
      <c r="D43" s="36"/>
      <c r="E43" s="37"/>
      <c r="F43" s="37"/>
      <c r="G43" s="37"/>
      <c r="H43" s="38"/>
      <c r="I43" s="37"/>
      <c r="J43" s="37">
        <v>60000</v>
      </c>
      <c r="K43" s="56">
        <v>60000</v>
      </c>
    </row>
    <row r="44" spans="1:11" ht="13.5" customHeight="1">
      <c r="A44" s="34" t="s">
        <v>386</v>
      </c>
      <c r="B44" s="35" t="s">
        <v>387</v>
      </c>
      <c r="C44" s="35" t="s">
        <v>336</v>
      </c>
      <c r="D44" s="36"/>
      <c r="E44" s="37"/>
      <c r="F44" s="37"/>
      <c r="G44" s="37"/>
      <c r="H44" s="38"/>
      <c r="I44" s="37"/>
      <c r="J44" s="37">
        <v>12283</v>
      </c>
      <c r="K44" s="56">
        <v>12283</v>
      </c>
    </row>
    <row r="45" spans="1:11" ht="13.5" customHeight="1">
      <c r="A45" s="34" t="s">
        <v>388</v>
      </c>
      <c r="B45" s="35" t="s">
        <v>389</v>
      </c>
      <c r="C45" s="35" t="s">
        <v>336</v>
      </c>
      <c r="D45" s="36"/>
      <c r="E45" s="37"/>
      <c r="F45" s="37"/>
      <c r="G45" s="37"/>
      <c r="H45" s="38"/>
      <c r="I45" s="37"/>
      <c r="J45" s="37">
        <v>0</v>
      </c>
      <c r="K45" s="56">
        <v>68580</v>
      </c>
    </row>
    <row r="46" spans="1:11" ht="13.5" customHeight="1">
      <c r="A46" s="34" t="s">
        <v>390</v>
      </c>
      <c r="B46" s="35" t="s">
        <v>391</v>
      </c>
      <c r="C46" s="35" t="s">
        <v>336</v>
      </c>
      <c r="D46" s="36"/>
      <c r="E46" s="37"/>
      <c r="F46" s="37"/>
      <c r="G46" s="37"/>
      <c r="H46" s="38"/>
      <c r="I46" s="37"/>
      <c r="J46" s="37">
        <v>0</v>
      </c>
      <c r="K46" s="56">
        <v>265908</v>
      </c>
    </row>
    <row r="47" spans="1:11" ht="13.5" customHeight="1">
      <c r="A47" s="34" t="s">
        <v>392</v>
      </c>
      <c r="B47" s="35" t="s">
        <v>393</v>
      </c>
      <c r="C47" s="35" t="s">
        <v>336</v>
      </c>
      <c r="D47" s="36"/>
      <c r="E47" s="37"/>
      <c r="F47" s="37"/>
      <c r="G47" s="37"/>
      <c r="H47" s="38"/>
      <c r="I47" s="37"/>
      <c r="J47" s="37">
        <v>0</v>
      </c>
      <c r="K47" s="56">
        <v>458946</v>
      </c>
    </row>
    <row r="48" spans="1:11" ht="13.5" customHeight="1">
      <c r="A48" s="34" t="s">
        <v>394</v>
      </c>
      <c r="B48" s="35" t="s">
        <v>395</v>
      </c>
      <c r="C48" s="35" t="s">
        <v>336</v>
      </c>
      <c r="D48" s="36"/>
      <c r="E48" s="37"/>
      <c r="F48" s="37"/>
      <c r="G48" s="37"/>
      <c r="H48" s="38"/>
      <c r="I48" s="37"/>
      <c r="J48" s="37">
        <v>0</v>
      </c>
      <c r="K48" s="56">
        <v>13981</v>
      </c>
    </row>
    <row r="49" spans="1:11" ht="13.5" customHeight="1">
      <c r="A49" s="34" t="s">
        <v>65</v>
      </c>
      <c r="B49" s="35" t="s">
        <v>1</v>
      </c>
      <c r="C49" s="35" t="s">
        <v>207</v>
      </c>
      <c r="D49" s="36">
        <v>200000</v>
      </c>
      <c r="E49" s="37">
        <v>150000</v>
      </c>
      <c r="F49" s="37">
        <v>200000</v>
      </c>
      <c r="G49" s="37">
        <v>150000</v>
      </c>
      <c r="H49" s="38">
        <v>200000</v>
      </c>
      <c r="I49" s="37">
        <v>900000</v>
      </c>
      <c r="J49" s="37">
        <v>150000</v>
      </c>
      <c r="K49" s="56">
        <v>150000</v>
      </c>
    </row>
    <row r="50" spans="1:11" ht="13.5" customHeight="1">
      <c r="A50" s="34" t="s">
        <v>65</v>
      </c>
      <c r="B50" s="35" t="s">
        <v>57</v>
      </c>
      <c r="C50" s="35" t="s">
        <v>207</v>
      </c>
      <c r="D50" s="36">
        <v>550000</v>
      </c>
      <c r="E50" s="37">
        <v>400000</v>
      </c>
      <c r="F50" s="37">
        <v>400000</v>
      </c>
      <c r="G50" s="37">
        <v>1060000</v>
      </c>
      <c r="H50" s="38">
        <v>1070000</v>
      </c>
      <c r="I50" s="37">
        <v>3480000</v>
      </c>
      <c r="J50" s="37">
        <v>265000</v>
      </c>
      <c r="K50" s="56">
        <v>465000</v>
      </c>
    </row>
    <row r="51" spans="1:11" ht="13.5" customHeight="1">
      <c r="A51" s="34" t="s">
        <v>65</v>
      </c>
      <c r="B51" s="35" t="s">
        <v>63</v>
      </c>
      <c r="C51" s="35" t="s">
        <v>207</v>
      </c>
      <c r="D51" s="36">
        <v>150000</v>
      </c>
      <c r="E51" s="37">
        <v>150000</v>
      </c>
      <c r="F51" s="37">
        <v>150000</v>
      </c>
      <c r="G51" s="37">
        <v>150000</v>
      </c>
      <c r="H51" s="38">
        <v>0</v>
      </c>
      <c r="I51" s="37">
        <v>600000</v>
      </c>
      <c r="J51" s="37">
        <v>150000</v>
      </c>
      <c r="K51" s="56">
        <v>205069</v>
      </c>
    </row>
    <row r="52" spans="1:11" ht="13.5" customHeight="1">
      <c r="A52" s="34" t="s">
        <v>396</v>
      </c>
      <c r="B52" s="35" t="s">
        <v>397</v>
      </c>
      <c r="C52" s="35" t="s">
        <v>211</v>
      </c>
      <c r="D52" s="36"/>
      <c r="E52" s="37"/>
      <c r="F52" s="37"/>
      <c r="G52" s="37"/>
      <c r="H52" s="38"/>
      <c r="I52" s="37"/>
      <c r="J52" s="37">
        <v>210000</v>
      </c>
      <c r="K52" s="56">
        <v>336164</v>
      </c>
    </row>
    <row r="53" spans="1:11" ht="13.5" customHeight="1">
      <c r="A53" s="34" t="s">
        <v>323</v>
      </c>
      <c r="B53" s="35" t="s">
        <v>398</v>
      </c>
      <c r="C53" s="35" t="s">
        <v>336</v>
      </c>
      <c r="D53" s="36"/>
      <c r="E53" s="37"/>
      <c r="F53" s="37"/>
      <c r="G53" s="37"/>
      <c r="H53" s="38"/>
      <c r="I53" s="37"/>
      <c r="J53" s="37">
        <v>27000</v>
      </c>
      <c r="K53" s="56">
        <v>120388</v>
      </c>
    </row>
    <row r="54" spans="1:11" ht="13.5" customHeight="1">
      <c r="A54" s="34" t="s">
        <v>399</v>
      </c>
      <c r="B54" s="35" t="s">
        <v>400</v>
      </c>
      <c r="C54" s="35" t="s">
        <v>211</v>
      </c>
      <c r="D54" s="36">
        <v>0</v>
      </c>
      <c r="E54" s="37">
        <v>0</v>
      </c>
      <c r="F54" s="37">
        <v>0</v>
      </c>
      <c r="G54" s="37">
        <v>0</v>
      </c>
      <c r="H54" s="38"/>
      <c r="I54" s="37">
        <v>0</v>
      </c>
      <c r="J54" s="37">
        <v>450000</v>
      </c>
      <c r="K54" s="56">
        <v>450000</v>
      </c>
    </row>
    <row r="55" spans="1:11" ht="13.5" customHeight="1">
      <c r="A55" s="34" t="s">
        <v>401</v>
      </c>
      <c r="B55" s="35" t="s">
        <v>402</v>
      </c>
      <c r="C55" s="35" t="s">
        <v>211</v>
      </c>
      <c r="D55" s="36"/>
      <c r="E55" s="37"/>
      <c r="F55" s="37"/>
      <c r="G55" s="37"/>
      <c r="H55" s="38"/>
      <c r="I55" s="37"/>
      <c r="J55" s="37">
        <v>0</v>
      </c>
      <c r="K55" s="56">
        <v>25441</v>
      </c>
    </row>
    <row r="56" spans="1:11" ht="13.5" customHeight="1">
      <c r="A56" s="34" t="s">
        <v>209</v>
      </c>
      <c r="B56" s="35" t="s">
        <v>210</v>
      </c>
      <c r="C56" s="35" t="s">
        <v>211</v>
      </c>
      <c r="D56" s="36">
        <v>235000</v>
      </c>
      <c r="E56" s="37">
        <v>0</v>
      </c>
      <c r="F56" s="37">
        <v>0</v>
      </c>
      <c r="G56" s="37">
        <v>0</v>
      </c>
      <c r="H56" s="38">
        <v>0</v>
      </c>
      <c r="I56" s="37">
        <v>235000</v>
      </c>
      <c r="J56" s="37">
        <v>780000</v>
      </c>
      <c r="K56" s="56">
        <v>780000</v>
      </c>
    </row>
    <row r="57" spans="1:11" ht="13.5" customHeight="1">
      <c r="A57" s="34" t="s">
        <v>209</v>
      </c>
      <c r="B57" s="35" t="s">
        <v>403</v>
      </c>
      <c r="C57" s="35" t="s">
        <v>211</v>
      </c>
      <c r="D57" s="36">
        <v>0</v>
      </c>
      <c r="E57" s="37">
        <v>0</v>
      </c>
      <c r="F57" s="37">
        <v>0</v>
      </c>
      <c r="G57" s="37">
        <v>0</v>
      </c>
      <c r="H57" s="38"/>
      <c r="I57" s="37">
        <v>0</v>
      </c>
      <c r="J57" s="37">
        <v>200000</v>
      </c>
      <c r="K57" s="56">
        <v>200000</v>
      </c>
    </row>
    <row r="58" spans="1:11" ht="13.5" customHeight="1">
      <c r="A58" s="34" t="s">
        <v>108</v>
      </c>
      <c r="B58" s="35" t="s">
        <v>0</v>
      </c>
      <c r="C58" s="35" t="s">
        <v>207</v>
      </c>
      <c r="D58" s="36">
        <v>700000</v>
      </c>
      <c r="E58" s="37">
        <v>700000</v>
      </c>
      <c r="F58" s="37">
        <v>800000</v>
      </c>
      <c r="G58" s="37">
        <v>800000</v>
      </c>
      <c r="H58" s="38">
        <v>800000</v>
      </c>
      <c r="I58" s="37">
        <v>3800000</v>
      </c>
      <c r="J58" s="37">
        <v>600000</v>
      </c>
      <c r="K58" s="56">
        <v>617508</v>
      </c>
    </row>
    <row r="59" spans="1:11" ht="13.5" customHeight="1">
      <c r="A59" s="34" t="s">
        <v>108</v>
      </c>
      <c r="B59" s="35" t="s">
        <v>404</v>
      </c>
      <c r="C59" s="35" t="s">
        <v>207</v>
      </c>
      <c r="D59" s="36">
        <v>0</v>
      </c>
      <c r="E59" s="37">
        <v>0</v>
      </c>
      <c r="F59" s="37">
        <v>0</v>
      </c>
      <c r="G59" s="37">
        <v>0</v>
      </c>
      <c r="H59" s="38"/>
      <c r="I59" s="37">
        <v>0</v>
      </c>
      <c r="J59" s="37">
        <v>0</v>
      </c>
      <c r="K59" s="56">
        <v>88950</v>
      </c>
    </row>
    <row r="60" spans="1:11" ht="13.5" customHeight="1">
      <c r="A60" s="34" t="s">
        <v>4</v>
      </c>
      <c r="B60" s="35" t="s">
        <v>84</v>
      </c>
      <c r="C60" s="35" t="s">
        <v>211</v>
      </c>
      <c r="D60" s="36">
        <v>200000</v>
      </c>
      <c r="E60" s="37">
        <v>200000</v>
      </c>
      <c r="F60" s="37">
        <v>200000</v>
      </c>
      <c r="G60" s="37">
        <v>200000</v>
      </c>
      <c r="H60" s="38">
        <v>200000</v>
      </c>
      <c r="I60" s="37">
        <v>1000000</v>
      </c>
      <c r="J60" s="37">
        <v>200000</v>
      </c>
      <c r="K60" s="56">
        <v>200000</v>
      </c>
    </row>
    <row r="61" spans="1:11" ht="13.5" customHeight="1">
      <c r="A61" s="34" t="s">
        <v>67</v>
      </c>
      <c r="B61" s="35" t="s">
        <v>125</v>
      </c>
      <c r="C61" s="35" t="s">
        <v>342</v>
      </c>
      <c r="D61" s="36">
        <v>0</v>
      </c>
      <c r="E61" s="37">
        <v>500000</v>
      </c>
      <c r="F61" s="37">
        <v>0</v>
      </c>
      <c r="G61" s="37">
        <v>0</v>
      </c>
      <c r="H61" s="38">
        <v>0</v>
      </c>
      <c r="I61" s="37">
        <v>500000</v>
      </c>
      <c r="J61" s="37">
        <v>0</v>
      </c>
      <c r="K61" s="56">
        <v>0</v>
      </c>
    </row>
    <row r="62" spans="1:11" ht="13.5" customHeight="1">
      <c r="A62" s="34" t="s">
        <v>25</v>
      </c>
      <c r="B62" s="35" t="s">
        <v>14</v>
      </c>
      <c r="C62" s="35" t="s">
        <v>342</v>
      </c>
      <c r="D62" s="36">
        <v>350000</v>
      </c>
      <c r="E62" s="37">
        <v>0</v>
      </c>
      <c r="F62" s="37">
        <v>0</v>
      </c>
      <c r="G62" s="37">
        <v>0</v>
      </c>
      <c r="H62" s="38">
        <v>0</v>
      </c>
      <c r="I62" s="37">
        <v>350000</v>
      </c>
      <c r="J62" s="37">
        <v>0</v>
      </c>
      <c r="K62" s="56">
        <v>0</v>
      </c>
    </row>
    <row r="63" spans="1:11" ht="13.5" customHeight="1">
      <c r="A63" s="34" t="s">
        <v>142</v>
      </c>
      <c r="B63" s="35" t="s">
        <v>212</v>
      </c>
      <c r="C63" s="35" t="s">
        <v>207</v>
      </c>
      <c r="D63" s="36">
        <v>0</v>
      </c>
      <c r="E63" s="37">
        <v>0</v>
      </c>
      <c r="F63" s="37">
        <v>250000</v>
      </c>
      <c r="G63" s="37">
        <v>0</v>
      </c>
      <c r="H63" s="38">
        <v>0</v>
      </c>
      <c r="I63" s="37">
        <v>250000</v>
      </c>
      <c r="J63" s="37">
        <v>0</v>
      </c>
      <c r="K63" s="56">
        <v>0</v>
      </c>
    </row>
    <row r="64" spans="1:11" ht="13.5" customHeight="1">
      <c r="A64" s="34" t="s">
        <v>83</v>
      </c>
      <c r="B64" s="35" t="s">
        <v>213</v>
      </c>
      <c r="C64" s="35" t="s">
        <v>342</v>
      </c>
      <c r="D64" s="36">
        <v>300000</v>
      </c>
      <c r="E64" s="37">
        <v>0</v>
      </c>
      <c r="F64" s="37">
        <v>0</v>
      </c>
      <c r="G64" s="37">
        <v>0</v>
      </c>
      <c r="H64" s="38">
        <v>0</v>
      </c>
      <c r="I64" s="37">
        <v>300000</v>
      </c>
      <c r="J64" s="37">
        <v>6000</v>
      </c>
      <c r="K64" s="56">
        <v>14670</v>
      </c>
    </row>
    <row r="65" spans="1:11" ht="13.5" customHeight="1">
      <c r="A65" s="34" t="s">
        <v>83</v>
      </c>
      <c r="B65" s="35" t="s">
        <v>405</v>
      </c>
      <c r="C65" s="35" t="s">
        <v>342</v>
      </c>
      <c r="D65" s="36">
        <v>0</v>
      </c>
      <c r="E65" s="37">
        <v>0</v>
      </c>
      <c r="F65" s="37">
        <v>0</v>
      </c>
      <c r="G65" s="37">
        <v>0</v>
      </c>
      <c r="H65" s="38"/>
      <c r="I65" s="37">
        <v>0</v>
      </c>
      <c r="J65" s="37">
        <v>39000</v>
      </c>
      <c r="K65" s="56">
        <v>44780</v>
      </c>
    </row>
    <row r="66" spans="1:11" ht="13.5" customHeight="1">
      <c r="A66" s="34" t="s">
        <v>406</v>
      </c>
      <c r="B66" s="35" t="s">
        <v>407</v>
      </c>
      <c r="C66" s="35" t="s">
        <v>207</v>
      </c>
      <c r="D66" s="36"/>
      <c r="E66" s="37"/>
      <c r="F66" s="37"/>
      <c r="G66" s="37"/>
      <c r="H66" s="38"/>
      <c r="I66" s="37"/>
      <c r="J66" s="37">
        <v>0</v>
      </c>
      <c r="K66" s="56">
        <v>375750</v>
      </c>
    </row>
    <row r="67" spans="1:11" ht="13.5" customHeight="1">
      <c r="A67" s="34" t="s">
        <v>408</v>
      </c>
      <c r="B67" s="35" t="s">
        <v>409</v>
      </c>
      <c r="C67" s="35" t="s">
        <v>206</v>
      </c>
      <c r="D67" s="36"/>
      <c r="E67" s="37"/>
      <c r="F67" s="37"/>
      <c r="G67" s="37"/>
      <c r="H67" s="38"/>
      <c r="I67" s="37"/>
      <c r="J67" s="37">
        <v>0</v>
      </c>
      <c r="K67" s="56">
        <v>7230</v>
      </c>
    </row>
    <row r="68" spans="1:11" ht="13.5" customHeight="1">
      <c r="A68" s="34" t="s">
        <v>410</v>
      </c>
      <c r="B68" s="35" t="s">
        <v>411</v>
      </c>
      <c r="C68" s="35" t="s">
        <v>206</v>
      </c>
      <c r="D68" s="36"/>
      <c r="E68" s="37"/>
      <c r="F68" s="37"/>
      <c r="G68" s="37"/>
      <c r="H68" s="38"/>
      <c r="I68" s="37"/>
      <c r="J68" s="37">
        <v>0</v>
      </c>
      <c r="K68" s="56">
        <v>19484</v>
      </c>
    </row>
    <row r="69" spans="1:11" ht="13.5" customHeight="1">
      <c r="A69" s="34" t="s">
        <v>134</v>
      </c>
      <c r="B69" s="35" t="s">
        <v>9</v>
      </c>
      <c r="C69" s="35" t="s">
        <v>206</v>
      </c>
      <c r="D69" s="36">
        <v>50000</v>
      </c>
      <c r="E69" s="37">
        <v>150000</v>
      </c>
      <c r="F69" s="37">
        <v>150000</v>
      </c>
      <c r="G69" s="37">
        <v>5000000</v>
      </c>
      <c r="H69" s="38">
        <v>50000</v>
      </c>
      <c r="I69" s="37">
        <v>5400000</v>
      </c>
      <c r="J69" s="37">
        <v>0</v>
      </c>
      <c r="K69" s="56">
        <v>43643</v>
      </c>
    </row>
    <row r="70" spans="1:11" ht="13.5" customHeight="1">
      <c r="A70" s="34" t="s">
        <v>24</v>
      </c>
      <c r="B70" s="35" t="s">
        <v>101</v>
      </c>
      <c r="C70" s="35" t="s">
        <v>206</v>
      </c>
      <c r="D70" s="36">
        <v>125000</v>
      </c>
      <c r="E70" s="37">
        <v>100000</v>
      </c>
      <c r="F70" s="37">
        <v>100000</v>
      </c>
      <c r="G70" s="37">
        <v>65000</v>
      </c>
      <c r="H70" s="38">
        <v>65000</v>
      </c>
      <c r="I70" s="37">
        <v>455000</v>
      </c>
      <c r="J70" s="37">
        <v>125000</v>
      </c>
      <c r="K70" s="56">
        <v>518212</v>
      </c>
    </row>
    <row r="71" spans="1:11" ht="13.5" customHeight="1">
      <c r="A71" s="34" t="s">
        <v>87</v>
      </c>
      <c r="B71" s="35" t="s">
        <v>91</v>
      </c>
      <c r="C71" s="35" t="s">
        <v>206</v>
      </c>
      <c r="D71" s="36">
        <v>15000</v>
      </c>
      <c r="E71" s="37">
        <v>16000</v>
      </c>
      <c r="F71" s="37">
        <v>16000</v>
      </c>
      <c r="G71" s="37">
        <v>16000</v>
      </c>
      <c r="H71" s="38">
        <v>16000</v>
      </c>
      <c r="I71" s="37">
        <v>79000</v>
      </c>
      <c r="J71" s="37">
        <v>15000</v>
      </c>
      <c r="K71" s="56">
        <v>598676</v>
      </c>
    </row>
    <row r="72" spans="1:11" ht="13.5" customHeight="1">
      <c r="A72" s="34" t="s">
        <v>49</v>
      </c>
      <c r="B72" s="35" t="s">
        <v>412</v>
      </c>
      <c r="C72" s="35" t="s">
        <v>206</v>
      </c>
      <c r="D72" s="36">
        <v>0</v>
      </c>
      <c r="E72" s="37">
        <v>0</v>
      </c>
      <c r="F72" s="37">
        <v>0</v>
      </c>
      <c r="G72" s="37">
        <v>0</v>
      </c>
      <c r="H72" s="38"/>
      <c r="I72" s="37">
        <v>0</v>
      </c>
      <c r="J72" s="37">
        <v>0</v>
      </c>
      <c r="K72" s="56">
        <v>769873</v>
      </c>
    </row>
    <row r="73" spans="1:11" ht="13.5" customHeight="1">
      <c r="A73" s="34" t="s">
        <v>49</v>
      </c>
      <c r="B73" s="35" t="s">
        <v>93</v>
      </c>
      <c r="C73" s="35" t="s">
        <v>206</v>
      </c>
      <c r="D73" s="36">
        <v>12000</v>
      </c>
      <c r="E73" s="37">
        <v>12000</v>
      </c>
      <c r="F73" s="37">
        <v>12000</v>
      </c>
      <c r="G73" s="37">
        <v>12000</v>
      </c>
      <c r="H73" s="38">
        <v>8000</v>
      </c>
      <c r="I73" s="37">
        <v>56000</v>
      </c>
      <c r="J73" s="37">
        <v>12000</v>
      </c>
      <c r="K73" s="56">
        <v>1016005</v>
      </c>
    </row>
    <row r="74" spans="1:11" ht="13.5" customHeight="1">
      <c r="A74" s="34" t="s">
        <v>413</v>
      </c>
      <c r="B74" s="35" t="s">
        <v>414</v>
      </c>
      <c r="C74" s="35" t="s">
        <v>206</v>
      </c>
      <c r="D74" s="36"/>
      <c r="E74" s="37"/>
      <c r="F74" s="37"/>
      <c r="G74" s="37"/>
      <c r="H74" s="38"/>
      <c r="I74" s="37"/>
      <c r="J74" s="37">
        <v>0</v>
      </c>
      <c r="K74" s="56">
        <v>66192</v>
      </c>
    </row>
    <row r="75" spans="1:11" ht="13.5" customHeight="1">
      <c r="A75" s="34" t="s">
        <v>32</v>
      </c>
      <c r="B75" s="35" t="s">
        <v>72</v>
      </c>
      <c r="C75" s="35" t="s">
        <v>206</v>
      </c>
      <c r="D75" s="36">
        <v>167500</v>
      </c>
      <c r="E75" s="37">
        <v>1150000</v>
      </c>
      <c r="F75" s="37">
        <v>50000</v>
      </c>
      <c r="G75" s="37">
        <v>50000</v>
      </c>
      <c r="H75" s="38">
        <v>50000</v>
      </c>
      <c r="I75" s="37">
        <v>1467500</v>
      </c>
      <c r="J75" s="37">
        <v>37500</v>
      </c>
      <c r="K75" s="56">
        <v>377229</v>
      </c>
    </row>
    <row r="76" spans="1:11" ht="13.5" customHeight="1">
      <c r="A76" s="34" t="s">
        <v>415</v>
      </c>
      <c r="B76" s="35" t="s">
        <v>416</v>
      </c>
      <c r="C76" s="35" t="s">
        <v>206</v>
      </c>
      <c r="D76" s="36"/>
      <c r="E76" s="37"/>
      <c r="F76" s="37"/>
      <c r="G76" s="37"/>
      <c r="H76" s="38"/>
      <c r="I76" s="37"/>
      <c r="J76" s="37">
        <v>0</v>
      </c>
      <c r="K76" s="56">
        <v>184402</v>
      </c>
    </row>
    <row r="77" spans="1:11" ht="13.5" customHeight="1">
      <c r="A77" s="34" t="s">
        <v>96</v>
      </c>
      <c r="B77" s="35" t="s">
        <v>417</v>
      </c>
      <c r="C77" s="35" t="s">
        <v>206</v>
      </c>
      <c r="D77" s="36">
        <v>0</v>
      </c>
      <c r="E77" s="37">
        <v>0</v>
      </c>
      <c r="F77" s="37">
        <v>0</v>
      </c>
      <c r="G77" s="37">
        <v>0</v>
      </c>
      <c r="H77" s="38"/>
      <c r="I77" s="37">
        <v>0</v>
      </c>
      <c r="J77" s="37">
        <v>0</v>
      </c>
      <c r="K77" s="56">
        <v>1350</v>
      </c>
    </row>
    <row r="78" spans="1:11" ht="13.5" customHeight="1">
      <c r="A78" s="34" t="s">
        <v>96</v>
      </c>
      <c r="B78" s="35" t="s">
        <v>20</v>
      </c>
      <c r="C78" s="35" t="s">
        <v>206</v>
      </c>
      <c r="D78" s="36">
        <v>400000</v>
      </c>
      <c r="E78" s="37">
        <v>400000</v>
      </c>
      <c r="F78" s="37">
        <v>400000</v>
      </c>
      <c r="G78" s="37">
        <v>400000</v>
      </c>
      <c r="H78" s="38">
        <v>400000</v>
      </c>
      <c r="I78" s="37">
        <v>2000000</v>
      </c>
      <c r="J78" s="37">
        <v>400000</v>
      </c>
      <c r="K78" s="56">
        <v>520505</v>
      </c>
    </row>
    <row r="79" spans="1:11" ht="13.5" customHeight="1">
      <c r="A79" s="34" t="s">
        <v>418</v>
      </c>
      <c r="B79" s="35" t="s">
        <v>419</v>
      </c>
      <c r="C79" s="35" t="s">
        <v>206</v>
      </c>
      <c r="D79" s="36"/>
      <c r="E79" s="37"/>
      <c r="F79" s="37"/>
      <c r="G79" s="37"/>
      <c r="H79" s="38"/>
      <c r="I79" s="37"/>
      <c r="J79" s="37">
        <v>0</v>
      </c>
      <c r="K79" s="56">
        <v>550968</v>
      </c>
    </row>
    <row r="80" spans="1:11" ht="13.5" customHeight="1">
      <c r="A80" s="34" t="s">
        <v>420</v>
      </c>
      <c r="B80" s="35" t="s">
        <v>421</v>
      </c>
      <c r="C80" s="35" t="s">
        <v>206</v>
      </c>
      <c r="D80" s="36"/>
      <c r="E80" s="37"/>
      <c r="F80" s="37"/>
      <c r="G80" s="37"/>
      <c r="H80" s="38"/>
      <c r="I80" s="37"/>
      <c r="J80" s="37">
        <v>0</v>
      </c>
      <c r="K80" s="56">
        <v>5389</v>
      </c>
    </row>
    <row r="81" spans="1:11" ht="13.5" customHeight="1">
      <c r="A81" s="34" t="s">
        <v>422</v>
      </c>
      <c r="B81" s="35" t="s">
        <v>423</v>
      </c>
      <c r="C81" s="35" t="s">
        <v>206</v>
      </c>
      <c r="D81" s="36"/>
      <c r="E81" s="37"/>
      <c r="F81" s="37"/>
      <c r="G81" s="37"/>
      <c r="H81" s="38"/>
      <c r="I81" s="37"/>
      <c r="J81" s="37">
        <v>0</v>
      </c>
      <c r="K81" s="56">
        <v>34389</v>
      </c>
    </row>
    <row r="82" spans="1:11" ht="13.5" customHeight="1">
      <c r="A82" s="34" t="s">
        <v>424</v>
      </c>
      <c r="B82" s="35" t="s">
        <v>425</v>
      </c>
      <c r="C82" s="35" t="s">
        <v>206</v>
      </c>
      <c r="D82" s="36"/>
      <c r="E82" s="37"/>
      <c r="F82" s="37"/>
      <c r="G82" s="37"/>
      <c r="H82" s="38"/>
      <c r="I82" s="37"/>
      <c r="J82" s="37">
        <v>0</v>
      </c>
      <c r="K82" s="56">
        <v>354199</v>
      </c>
    </row>
    <row r="83" spans="1:11" ht="13.5" customHeight="1">
      <c r="A83" s="34" t="s">
        <v>426</v>
      </c>
      <c r="B83" s="35" t="s">
        <v>427</v>
      </c>
      <c r="C83" s="35" t="s">
        <v>206</v>
      </c>
      <c r="D83" s="36"/>
      <c r="E83" s="37"/>
      <c r="F83" s="37"/>
      <c r="G83" s="37"/>
      <c r="H83" s="38"/>
      <c r="I83" s="37"/>
      <c r="J83" s="37">
        <v>0</v>
      </c>
      <c r="K83" s="56">
        <v>50000</v>
      </c>
    </row>
    <row r="84" spans="1:11" ht="13.5" customHeight="1">
      <c r="A84" s="34" t="s">
        <v>428</v>
      </c>
      <c r="B84" s="35" t="s">
        <v>429</v>
      </c>
      <c r="C84" s="35" t="s">
        <v>206</v>
      </c>
      <c r="D84" s="36"/>
      <c r="E84" s="37"/>
      <c r="F84" s="37"/>
      <c r="G84" s="37"/>
      <c r="H84" s="38"/>
      <c r="I84" s="37"/>
      <c r="J84" s="37">
        <v>0</v>
      </c>
      <c r="K84" s="56">
        <v>66139</v>
      </c>
    </row>
    <row r="85" spans="1:11" ht="13.5" customHeight="1">
      <c r="A85" s="34" t="s">
        <v>430</v>
      </c>
      <c r="B85" s="35" t="s">
        <v>431</v>
      </c>
      <c r="C85" s="35" t="s">
        <v>206</v>
      </c>
      <c r="D85" s="36"/>
      <c r="E85" s="37"/>
      <c r="F85" s="37"/>
      <c r="G85" s="37"/>
      <c r="H85" s="38"/>
      <c r="I85" s="37"/>
      <c r="J85" s="37">
        <v>0</v>
      </c>
      <c r="K85" s="56">
        <v>14864</v>
      </c>
    </row>
    <row r="86" spans="1:11" ht="13.5" customHeight="1">
      <c r="A86" s="34" t="s">
        <v>432</v>
      </c>
      <c r="B86" s="35" t="s">
        <v>433</v>
      </c>
      <c r="C86" s="35" t="s">
        <v>206</v>
      </c>
      <c r="D86" s="36"/>
      <c r="E86" s="37"/>
      <c r="F86" s="37"/>
      <c r="G86" s="37"/>
      <c r="H86" s="38"/>
      <c r="I86" s="37"/>
      <c r="J86" s="37">
        <v>0</v>
      </c>
      <c r="K86" s="56">
        <v>20375</v>
      </c>
    </row>
    <row r="87" spans="1:11" ht="13.5" customHeight="1">
      <c r="A87" s="34" t="s">
        <v>434</v>
      </c>
      <c r="B87" s="35" t="s">
        <v>435</v>
      </c>
      <c r="C87" s="35" t="s">
        <v>206</v>
      </c>
      <c r="D87" s="36"/>
      <c r="E87" s="37"/>
      <c r="F87" s="37"/>
      <c r="G87" s="37"/>
      <c r="H87" s="38"/>
      <c r="I87" s="37"/>
      <c r="J87" s="37">
        <v>0</v>
      </c>
      <c r="K87" s="56">
        <v>4930</v>
      </c>
    </row>
    <row r="88" spans="1:11" ht="13.5" customHeight="1">
      <c r="A88" s="34" t="s">
        <v>436</v>
      </c>
      <c r="B88" s="35" t="s">
        <v>437</v>
      </c>
      <c r="C88" s="35" t="s">
        <v>206</v>
      </c>
      <c r="D88" s="36"/>
      <c r="E88" s="37"/>
      <c r="F88" s="37"/>
      <c r="G88" s="37"/>
      <c r="H88" s="38"/>
      <c r="I88" s="37"/>
      <c r="J88" s="37">
        <v>0</v>
      </c>
      <c r="K88" s="56">
        <v>1592</v>
      </c>
    </row>
    <row r="89" spans="1:11" ht="13.5" customHeight="1">
      <c r="A89" s="34" t="s">
        <v>438</v>
      </c>
      <c r="B89" s="35" t="s">
        <v>439</v>
      </c>
      <c r="C89" s="35" t="s">
        <v>206</v>
      </c>
      <c r="D89" s="36"/>
      <c r="E89" s="37"/>
      <c r="F89" s="37"/>
      <c r="G89" s="37"/>
      <c r="H89" s="38"/>
      <c r="I89" s="37"/>
      <c r="J89" s="37">
        <v>0</v>
      </c>
      <c r="K89" s="56">
        <v>6035</v>
      </c>
    </row>
    <row r="90" spans="1:11" ht="13.5" customHeight="1">
      <c r="A90" s="34" t="s">
        <v>440</v>
      </c>
      <c r="B90" s="35" t="s">
        <v>441</v>
      </c>
      <c r="C90" s="35" t="s">
        <v>206</v>
      </c>
      <c r="D90" s="36"/>
      <c r="E90" s="37"/>
      <c r="F90" s="37"/>
      <c r="G90" s="37"/>
      <c r="H90" s="38"/>
      <c r="I90" s="37"/>
      <c r="J90" s="37">
        <v>0</v>
      </c>
      <c r="K90" s="56">
        <v>293794</v>
      </c>
    </row>
    <row r="91" spans="1:11" ht="13.5" customHeight="1">
      <c r="A91" s="34" t="s">
        <v>442</v>
      </c>
      <c r="B91" s="35" t="s">
        <v>443</v>
      </c>
      <c r="C91" s="35" t="s">
        <v>206</v>
      </c>
      <c r="D91" s="36"/>
      <c r="E91" s="37"/>
      <c r="F91" s="37"/>
      <c r="G91" s="37"/>
      <c r="H91" s="38"/>
      <c r="I91" s="37"/>
      <c r="J91" s="37">
        <v>0</v>
      </c>
      <c r="K91" s="56">
        <v>66000</v>
      </c>
    </row>
    <row r="92" spans="1:11" ht="13.5" customHeight="1">
      <c r="A92" s="34" t="s">
        <v>444</v>
      </c>
      <c r="B92" s="35" t="s">
        <v>445</v>
      </c>
      <c r="C92" s="35" t="s">
        <v>206</v>
      </c>
      <c r="D92" s="36"/>
      <c r="E92" s="37"/>
      <c r="F92" s="37"/>
      <c r="G92" s="37"/>
      <c r="H92" s="38"/>
      <c r="I92" s="37"/>
      <c r="J92" s="37">
        <v>0</v>
      </c>
      <c r="K92" s="56">
        <v>28010</v>
      </c>
    </row>
    <row r="93" spans="1:11" ht="13.5" customHeight="1">
      <c r="A93" s="34" t="s">
        <v>446</v>
      </c>
      <c r="B93" s="35" t="s">
        <v>447</v>
      </c>
      <c r="C93" s="35" t="s">
        <v>206</v>
      </c>
      <c r="D93" s="36"/>
      <c r="E93" s="37"/>
      <c r="F93" s="37"/>
      <c r="G93" s="37"/>
      <c r="H93" s="38"/>
      <c r="I93" s="37"/>
      <c r="J93" s="37">
        <v>0</v>
      </c>
      <c r="K93" s="56">
        <v>4500</v>
      </c>
    </row>
    <row r="94" spans="1:11" ht="13.5" customHeight="1">
      <c r="A94" s="34" t="s">
        <v>448</v>
      </c>
      <c r="B94" s="35" t="s">
        <v>449</v>
      </c>
      <c r="C94" s="35" t="s">
        <v>206</v>
      </c>
      <c r="D94" s="36"/>
      <c r="E94" s="37"/>
      <c r="F94" s="37"/>
      <c r="G94" s="37"/>
      <c r="H94" s="38"/>
      <c r="I94" s="37"/>
      <c r="J94" s="37">
        <v>0</v>
      </c>
      <c r="K94" s="56">
        <v>40250</v>
      </c>
    </row>
    <row r="95" spans="1:11" ht="13.5" customHeight="1">
      <c r="A95" s="34" t="s">
        <v>450</v>
      </c>
      <c r="B95" s="35" t="s">
        <v>451</v>
      </c>
      <c r="C95" s="35" t="s">
        <v>206</v>
      </c>
      <c r="D95" s="36"/>
      <c r="E95" s="37"/>
      <c r="F95" s="37"/>
      <c r="G95" s="37"/>
      <c r="H95" s="38"/>
      <c r="I95" s="37"/>
      <c r="J95" s="37">
        <v>0</v>
      </c>
      <c r="K95" s="56">
        <v>2323</v>
      </c>
    </row>
    <row r="96" spans="1:11" ht="13.5" customHeight="1">
      <c r="A96" s="34" t="s">
        <v>452</v>
      </c>
      <c r="B96" s="35" t="s">
        <v>453</v>
      </c>
      <c r="C96" s="35" t="s">
        <v>206</v>
      </c>
      <c r="D96" s="36"/>
      <c r="E96" s="37"/>
      <c r="F96" s="37"/>
      <c r="G96" s="37"/>
      <c r="H96" s="38"/>
      <c r="I96" s="37"/>
      <c r="J96" s="37">
        <v>0</v>
      </c>
      <c r="K96" s="56">
        <v>5529</v>
      </c>
    </row>
    <row r="97" spans="1:11" ht="13.5" customHeight="1">
      <c r="A97" s="34" t="s">
        <v>454</v>
      </c>
      <c r="B97" s="35" t="s">
        <v>455</v>
      </c>
      <c r="C97" s="35" t="s">
        <v>206</v>
      </c>
      <c r="D97" s="36"/>
      <c r="E97" s="37"/>
      <c r="F97" s="37"/>
      <c r="G97" s="37"/>
      <c r="H97" s="38"/>
      <c r="I97" s="37"/>
      <c r="J97" s="37">
        <v>0</v>
      </c>
      <c r="K97" s="56">
        <v>30000</v>
      </c>
    </row>
    <row r="98" spans="1:11" ht="13.5" customHeight="1">
      <c r="A98" s="34" t="s">
        <v>456</v>
      </c>
      <c r="B98" s="35" t="s">
        <v>457</v>
      </c>
      <c r="C98" s="35" t="s">
        <v>206</v>
      </c>
      <c r="D98" s="36"/>
      <c r="E98" s="37"/>
      <c r="F98" s="37"/>
      <c r="G98" s="37"/>
      <c r="H98" s="38"/>
      <c r="I98" s="37"/>
      <c r="J98" s="37">
        <v>0</v>
      </c>
      <c r="K98" s="56">
        <v>520546</v>
      </c>
    </row>
    <row r="99" spans="1:11" ht="13.5" customHeight="1">
      <c r="A99" s="34" t="s">
        <v>458</v>
      </c>
      <c r="B99" s="35" t="s">
        <v>459</v>
      </c>
      <c r="C99" s="35" t="s">
        <v>206</v>
      </c>
      <c r="D99" s="36"/>
      <c r="E99" s="37"/>
      <c r="F99" s="37"/>
      <c r="G99" s="37"/>
      <c r="H99" s="38"/>
      <c r="I99" s="37"/>
      <c r="J99" s="37">
        <v>0</v>
      </c>
      <c r="K99" s="56">
        <v>172000</v>
      </c>
    </row>
    <row r="100" spans="1:11" ht="13.5" customHeight="1">
      <c r="A100" s="34" t="s">
        <v>460</v>
      </c>
      <c r="B100" s="35" t="s">
        <v>461</v>
      </c>
      <c r="C100" s="35" t="s">
        <v>206</v>
      </c>
      <c r="D100" s="36"/>
      <c r="E100" s="37"/>
      <c r="F100" s="37"/>
      <c r="G100" s="37"/>
      <c r="H100" s="38"/>
      <c r="I100" s="37"/>
      <c r="J100" s="37">
        <v>0</v>
      </c>
      <c r="K100" s="56">
        <v>45000</v>
      </c>
    </row>
    <row r="101" spans="1:11" ht="13.5" customHeight="1">
      <c r="A101" s="34" t="s">
        <v>214</v>
      </c>
      <c r="B101" s="35" t="s">
        <v>215</v>
      </c>
      <c r="C101" s="35" t="s">
        <v>211</v>
      </c>
      <c r="D101" s="36">
        <v>1300000</v>
      </c>
      <c r="E101" s="37">
        <v>0</v>
      </c>
      <c r="F101" s="37">
        <v>0</v>
      </c>
      <c r="G101" s="37">
        <v>0</v>
      </c>
      <c r="H101" s="38">
        <v>0</v>
      </c>
      <c r="I101" s="37">
        <v>1300000</v>
      </c>
      <c r="J101" s="37">
        <v>0</v>
      </c>
      <c r="K101" s="56">
        <v>0</v>
      </c>
    </row>
    <row r="102" spans="1:11" ht="13.5" customHeight="1">
      <c r="A102" s="34" t="s">
        <v>22</v>
      </c>
      <c r="B102" s="35" t="s">
        <v>46</v>
      </c>
      <c r="C102" s="35" t="s">
        <v>216</v>
      </c>
      <c r="D102" s="36">
        <v>58334</v>
      </c>
      <c r="E102" s="37">
        <v>58334</v>
      </c>
      <c r="F102" s="37">
        <v>58334</v>
      </c>
      <c r="G102" s="37">
        <v>58334</v>
      </c>
      <c r="H102" s="38">
        <v>58334</v>
      </c>
      <c r="I102" s="37">
        <v>291670</v>
      </c>
      <c r="J102" s="37">
        <v>58334</v>
      </c>
      <c r="K102" s="56">
        <v>109168</v>
      </c>
    </row>
    <row r="103" spans="1:11" ht="13.5" customHeight="1">
      <c r="A103" s="34" t="s">
        <v>22</v>
      </c>
      <c r="B103" s="35" t="s">
        <v>119</v>
      </c>
      <c r="C103" s="35" t="s">
        <v>216</v>
      </c>
      <c r="D103" s="36">
        <v>58333</v>
      </c>
      <c r="E103" s="37">
        <v>58333</v>
      </c>
      <c r="F103" s="37">
        <v>58333</v>
      </c>
      <c r="G103" s="37">
        <v>58333</v>
      </c>
      <c r="H103" s="38">
        <v>58333</v>
      </c>
      <c r="I103" s="37">
        <v>291665</v>
      </c>
      <c r="J103" s="37">
        <v>58333</v>
      </c>
      <c r="K103" s="56">
        <v>123250</v>
      </c>
    </row>
    <row r="104" spans="1:11" ht="13.5" customHeight="1">
      <c r="A104" s="34" t="s">
        <v>22</v>
      </c>
      <c r="B104" s="35" t="s">
        <v>89</v>
      </c>
      <c r="C104" s="35" t="s">
        <v>216</v>
      </c>
      <c r="D104" s="36">
        <v>58333</v>
      </c>
      <c r="E104" s="37">
        <v>58333</v>
      </c>
      <c r="F104" s="37">
        <v>58333</v>
      </c>
      <c r="G104" s="37">
        <v>58333</v>
      </c>
      <c r="H104" s="38">
        <v>58333</v>
      </c>
      <c r="I104" s="37">
        <v>291665</v>
      </c>
      <c r="J104" s="37">
        <v>58333</v>
      </c>
      <c r="K104" s="56">
        <v>93169</v>
      </c>
    </row>
    <row r="105" spans="1:11" ht="13.5" customHeight="1">
      <c r="A105" s="34" t="s">
        <v>30</v>
      </c>
      <c r="B105" s="35" t="s">
        <v>69</v>
      </c>
      <c r="C105" s="35" t="s">
        <v>217</v>
      </c>
      <c r="D105" s="36">
        <v>5000000</v>
      </c>
      <c r="E105" s="37">
        <v>5000000</v>
      </c>
      <c r="F105" s="37">
        <v>5000000</v>
      </c>
      <c r="G105" s="37">
        <v>5000000</v>
      </c>
      <c r="H105" s="38">
        <v>5000000</v>
      </c>
      <c r="I105" s="37">
        <v>25000000</v>
      </c>
      <c r="J105" s="37">
        <v>5000000</v>
      </c>
      <c r="K105" s="56">
        <v>6475168</v>
      </c>
    </row>
    <row r="106" spans="1:11" ht="13.5" customHeight="1">
      <c r="A106" s="34" t="s">
        <v>92</v>
      </c>
      <c r="B106" s="35" t="s">
        <v>56</v>
      </c>
      <c r="C106" s="35" t="s">
        <v>217</v>
      </c>
      <c r="D106" s="36">
        <v>368306</v>
      </c>
      <c r="E106" s="37">
        <v>436995</v>
      </c>
      <c r="F106" s="37">
        <v>554460</v>
      </c>
      <c r="G106" s="37">
        <v>997890</v>
      </c>
      <c r="H106" s="38">
        <v>1892360</v>
      </c>
      <c r="I106" s="37">
        <v>4250011</v>
      </c>
      <c r="J106" s="37">
        <v>190000</v>
      </c>
      <c r="K106" s="56">
        <v>192200</v>
      </c>
    </row>
    <row r="107" spans="1:11" ht="13.5" customHeight="1">
      <c r="A107" s="34" t="s">
        <v>45</v>
      </c>
      <c r="B107" s="35" t="s">
        <v>135</v>
      </c>
      <c r="C107" s="35" t="s">
        <v>217</v>
      </c>
      <c r="D107" s="36">
        <v>100000</v>
      </c>
      <c r="E107" s="37">
        <v>100000</v>
      </c>
      <c r="F107" s="37">
        <v>100000</v>
      </c>
      <c r="G107" s="37">
        <v>100000</v>
      </c>
      <c r="H107" s="38">
        <v>100000</v>
      </c>
      <c r="I107" s="37">
        <v>500000</v>
      </c>
      <c r="J107" s="37">
        <v>100000</v>
      </c>
      <c r="K107" s="56">
        <v>113180</v>
      </c>
    </row>
    <row r="108" spans="1:11" ht="13.5" customHeight="1">
      <c r="A108" s="34" t="s">
        <v>45</v>
      </c>
      <c r="B108" s="35" t="s">
        <v>462</v>
      </c>
      <c r="C108" s="35" t="s">
        <v>217</v>
      </c>
      <c r="D108" s="36">
        <v>0</v>
      </c>
      <c r="E108" s="37">
        <v>0</v>
      </c>
      <c r="F108" s="37">
        <v>0</v>
      </c>
      <c r="G108" s="37">
        <v>0</v>
      </c>
      <c r="H108" s="38"/>
      <c r="I108" s="37">
        <v>0</v>
      </c>
      <c r="J108" s="37">
        <v>0</v>
      </c>
      <c r="K108" s="56">
        <v>35897</v>
      </c>
    </row>
    <row r="109" spans="1:11" ht="13.5" customHeight="1">
      <c r="A109" s="34" t="s">
        <v>12</v>
      </c>
      <c r="B109" s="35" t="s">
        <v>51</v>
      </c>
      <c r="C109" s="35" t="s">
        <v>217</v>
      </c>
      <c r="D109" s="36">
        <v>250000</v>
      </c>
      <c r="E109" s="37">
        <v>250000</v>
      </c>
      <c r="F109" s="37">
        <v>250000</v>
      </c>
      <c r="G109" s="37">
        <v>250000</v>
      </c>
      <c r="H109" s="38">
        <v>250000</v>
      </c>
      <c r="I109" s="37">
        <v>1250000</v>
      </c>
      <c r="J109" s="37">
        <v>250000</v>
      </c>
      <c r="K109" s="56">
        <v>250000</v>
      </c>
    </row>
    <row r="110" spans="1:11" ht="13.5" customHeight="1">
      <c r="A110" s="34" t="s">
        <v>112</v>
      </c>
      <c r="B110" s="35" t="s">
        <v>29</v>
      </c>
      <c r="C110" s="35" t="s">
        <v>217</v>
      </c>
      <c r="D110" s="36">
        <v>0</v>
      </c>
      <c r="E110" s="37">
        <v>450000</v>
      </c>
      <c r="F110" s="37">
        <v>450000</v>
      </c>
      <c r="G110" s="37">
        <v>450000</v>
      </c>
      <c r="H110" s="38">
        <v>450000</v>
      </c>
      <c r="I110" s="37">
        <v>1800000</v>
      </c>
      <c r="J110" s="37">
        <v>0</v>
      </c>
      <c r="K110" s="56">
        <v>0</v>
      </c>
    </row>
    <row r="111" spans="1:11" ht="13.5" customHeight="1">
      <c r="A111" s="34" t="s">
        <v>82</v>
      </c>
      <c r="B111" s="35" t="s">
        <v>68</v>
      </c>
      <c r="C111" s="35" t="s">
        <v>217</v>
      </c>
      <c r="D111" s="36">
        <v>350000</v>
      </c>
      <c r="E111" s="37">
        <v>350000</v>
      </c>
      <c r="F111" s="37">
        <v>350000</v>
      </c>
      <c r="G111" s="37">
        <v>350000</v>
      </c>
      <c r="H111" s="38">
        <v>350000</v>
      </c>
      <c r="I111" s="37">
        <v>1750000</v>
      </c>
      <c r="J111" s="37">
        <v>100000</v>
      </c>
      <c r="K111" s="56">
        <v>113968</v>
      </c>
    </row>
    <row r="112" spans="1:11" ht="13.5" customHeight="1">
      <c r="A112" s="34" t="s">
        <v>463</v>
      </c>
      <c r="B112" s="35" t="s">
        <v>464</v>
      </c>
      <c r="C112" s="35" t="s">
        <v>217</v>
      </c>
      <c r="D112" s="36">
        <v>0</v>
      </c>
      <c r="E112" s="37">
        <v>0</v>
      </c>
      <c r="F112" s="37">
        <v>0</v>
      </c>
      <c r="G112" s="37">
        <v>0</v>
      </c>
      <c r="H112" s="38"/>
      <c r="I112" s="37">
        <v>0</v>
      </c>
      <c r="J112" s="37">
        <v>0</v>
      </c>
      <c r="K112" s="56">
        <v>39607</v>
      </c>
    </row>
    <row r="113" spans="1:11" ht="13.5" customHeight="1">
      <c r="A113" s="34" t="s">
        <v>133</v>
      </c>
      <c r="B113" s="35" t="s">
        <v>131</v>
      </c>
      <c r="C113" s="35" t="s">
        <v>217</v>
      </c>
      <c r="D113" s="36">
        <v>940000</v>
      </c>
      <c r="E113" s="37">
        <v>650000</v>
      </c>
      <c r="F113" s="37">
        <v>1300000</v>
      </c>
      <c r="G113" s="37">
        <v>1300000</v>
      </c>
      <c r="H113" s="38">
        <v>950000</v>
      </c>
      <c r="I113" s="37">
        <v>5140000</v>
      </c>
      <c r="J113" s="37">
        <v>1500000</v>
      </c>
      <c r="K113" s="56">
        <v>2242789</v>
      </c>
    </row>
    <row r="114" spans="1:11" ht="13.5" customHeight="1">
      <c r="A114" s="34" t="s">
        <v>103</v>
      </c>
      <c r="B114" s="35" t="s">
        <v>40</v>
      </c>
      <c r="C114" s="35" t="s">
        <v>211</v>
      </c>
      <c r="D114" s="36">
        <v>0</v>
      </c>
      <c r="E114" s="37">
        <v>30000</v>
      </c>
      <c r="F114" s="37">
        <v>450000</v>
      </c>
      <c r="G114" s="37">
        <v>0</v>
      </c>
      <c r="H114" s="38">
        <v>0</v>
      </c>
      <c r="I114" s="37">
        <v>480000</v>
      </c>
      <c r="J114" s="37">
        <v>0</v>
      </c>
      <c r="K114" s="56">
        <v>0</v>
      </c>
    </row>
    <row r="115" spans="1:11" ht="13.5" customHeight="1">
      <c r="A115" s="34" t="s">
        <v>218</v>
      </c>
      <c r="B115" s="35" t="s">
        <v>219</v>
      </c>
      <c r="C115" s="35" t="s">
        <v>217</v>
      </c>
      <c r="D115" s="36">
        <v>0</v>
      </c>
      <c r="E115" s="37">
        <v>750000</v>
      </c>
      <c r="F115" s="37">
        <v>0</v>
      </c>
      <c r="G115" s="37">
        <v>0</v>
      </c>
      <c r="H115" s="38">
        <v>0</v>
      </c>
      <c r="I115" s="37">
        <v>750000</v>
      </c>
      <c r="J115" s="37">
        <v>0</v>
      </c>
      <c r="K115" s="56">
        <v>0</v>
      </c>
    </row>
    <row r="116" spans="1:11" ht="13.5" customHeight="1">
      <c r="A116" s="34" t="s">
        <v>220</v>
      </c>
      <c r="B116" s="35" t="s">
        <v>221</v>
      </c>
      <c r="C116" s="35" t="s">
        <v>217</v>
      </c>
      <c r="D116" s="36">
        <v>0</v>
      </c>
      <c r="E116" s="37">
        <v>0</v>
      </c>
      <c r="F116" s="37">
        <v>40000</v>
      </c>
      <c r="G116" s="37">
        <v>0</v>
      </c>
      <c r="H116" s="38">
        <v>0</v>
      </c>
      <c r="I116" s="37">
        <v>40000</v>
      </c>
      <c r="J116" s="37">
        <v>0</v>
      </c>
      <c r="K116" s="56">
        <v>0</v>
      </c>
    </row>
    <row r="117" spans="1:11" ht="13.5" customHeight="1">
      <c r="A117" s="34" t="s">
        <v>220</v>
      </c>
      <c r="B117" s="35" t="s">
        <v>222</v>
      </c>
      <c r="C117" s="35" t="s">
        <v>217</v>
      </c>
      <c r="D117" s="36">
        <v>0</v>
      </c>
      <c r="E117" s="37">
        <v>0</v>
      </c>
      <c r="F117" s="37">
        <v>910000</v>
      </c>
      <c r="G117" s="37">
        <v>0</v>
      </c>
      <c r="H117" s="38">
        <v>0</v>
      </c>
      <c r="I117" s="37">
        <v>910000</v>
      </c>
      <c r="J117" s="37">
        <v>0</v>
      </c>
      <c r="K117" s="56">
        <v>0</v>
      </c>
    </row>
    <row r="118" spans="1:11" ht="13.5" customHeight="1">
      <c r="A118" s="34" t="s">
        <v>223</v>
      </c>
      <c r="B118" s="35" t="s">
        <v>224</v>
      </c>
      <c r="C118" s="35" t="s">
        <v>217</v>
      </c>
      <c r="D118" s="36">
        <v>70000</v>
      </c>
      <c r="E118" s="37">
        <v>750000</v>
      </c>
      <c r="F118" s="37">
        <v>0</v>
      </c>
      <c r="G118" s="37">
        <v>0</v>
      </c>
      <c r="H118" s="38">
        <v>0</v>
      </c>
      <c r="I118" s="37">
        <v>820000</v>
      </c>
      <c r="J118" s="37">
        <v>0</v>
      </c>
      <c r="K118" s="56">
        <v>0</v>
      </c>
    </row>
    <row r="119" spans="1:11" ht="13.5" customHeight="1">
      <c r="A119" s="34" t="s">
        <v>146</v>
      </c>
      <c r="B119" s="35" t="s">
        <v>225</v>
      </c>
      <c r="C119" s="35" t="s">
        <v>217</v>
      </c>
      <c r="D119" s="36">
        <v>50000</v>
      </c>
      <c r="E119" s="37">
        <v>50000</v>
      </c>
      <c r="F119" s="37">
        <v>50000</v>
      </c>
      <c r="G119" s="37">
        <v>50000</v>
      </c>
      <c r="H119" s="38">
        <v>50000</v>
      </c>
      <c r="I119" s="37">
        <v>250000</v>
      </c>
      <c r="J119" s="37">
        <v>50000</v>
      </c>
      <c r="K119" s="56">
        <v>50000</v>
      </c>
    </row>
    <row r="120" spans="1:11" ht="13.5" customHeight="1">
      <c r="A120" s="34" t="s">
        <v>147</v>
      </c>
      <c r="B120" s="35" t="s">
        <v>226</v>
      </c>
      <c r="C120" s="35" t="s">
        <v>217</v>
      </c>
      <c r="D120" s="36">
        <v>300000</v>
      </c>
      <c r="E120" s="37">
        <v>0</v>
      </c>
      <c r="F120" s="37">
        <v>0</v>
      </c>
      <c r="G120" s="37">
        <v>0</v>
      </c>
      <c r="H120" s="38">
        <v>0</v>
      </c>
      <c r="I120" s="37">
        <v>300000</v>
      </c>
      <c r="J120" s="37">
        <v>0</v>
      </c>
      <c r="K120" s="56">
        <v>0</v>
      </c>
    </row>
    <row r="121" spans="1:11" ht="13.5" customHeight="1">
      <c r="A121" s="34" t="s">
        <v>55</v>
      </c>
      <c r="B121" s="35" t="s">
        <v>3</v>
      </c>
      <c r="C121" s="35" t="s">
        <v>227</v>
      </c>
      <c r="D121" s="36">
        <v>500000</v>
      </c>
      <c r="E121" s="37">
        <v>500000</v>
      </c>
      <c r="F121" s="37">
        <v>500000</v>
      </c>
      <c r="G121" s="37">
        <v>500000</v>
      </c>
      <c r="H121" s="38">
        <v>500000</v>
      </c>
      <c r="I121" s="37">
        <v>2500000</v>
      </c>
      <c r="J121" s="37">
        <v>500000</v>
      </c>
      <c r="K121" s="56">
        <v>540574</v>
      </c>
    </row>
    <row r="122" spans="1:11" ht="13.5" customHeight="1">
      <c r="A122" s="34" t="s">
        <v>61</v>
      </c>
      <c r="B122" s="35" t="s">
        <v>106</v>
      </c>
      <c r="C122" s="35" t="s">
        <v>227</v>
      </c>
      <c r="D122" s="36">
        <v>807500</v>
      </c>
      <c r="E122" s="37">
        <v>1103900</v>
      </c>
      <c r="F122" s="37">
        <v>1122000</v>
      </c>
      <c r="G122" s="37">
        <v>610000</v>
      </c>
      <c r="H122" s="38">
        <v>1165000</v>
      </c>
      <c r="I122" s="37">
        <v>4808400</v>
      </c>
      <c r="J122" s="37">
        <v>1251700</v>
      </c>
      <c r="K122" s="56">
        <v>1467938</v>
      </c>
    </row>
    <row r="123" spans="1:11" ht="13.5" customHeight="1">
      <c r="A123" s="34" t="s">
        <v>13</v>
      </c>
      <c r="B123" s="35" t="s">
        <v>41</v>
      </c>
      <c r="C123" s="35" t="s">
        <v>227</v>
      </c>
      <c r="D123" s="36">
        <v>350000</v>
      </c>
      <c r="E123" s="37">
        <v>350000</v>
      </c>
      <c r="F123" s="37">
        <v>350000</v>
      </c>
      <c r="G123" s="37">
        <v>350000</v>
      </c>
      <c r="H123" s="38">
        <v>350000</v>
      </c>
      <c r="I123" s="37">
        <v>1750000</v>
      </c>
      <c r="J123" s="37">
        <v>350000</v>
      </c>
      <c r="K123" s="56">
        <v>355864</v>
      </c>
    </row>
    <row r="124" spans="1:11" ht="13.5" customHeight="1">
      <c r="A124" s="34" t="s">
        <v>107</v>
      </c>
      <c r="B124" s="35" t="s">
        <v>62</v>
      </c>
      <c r="C124" s="35" t="s">
        <v>227</v>
      </c>
      <c r="D124" s="36">
        <v>352400</v>
      </c>
      <c r="E124" s="37">
        <v>564100</v>
      </c>
      <c r="F124" s="37">
        <v>471700</v>
      </c>
      <c r="G124" s="37">
        <v>493600</v>
      </c>
      <c r="H124" s="38">
        <v>300000</v>
      </c>
      <c r="I124" s="37">
        <v>2181800</v>
      </c>
      <c r="J124" s="37">
        <v>837000</v>
      </c>
      <c r="K124" s="56">
        <v>948138</v>
      </c>
    </row>
    <row r="125" spans="1:11" ht="13.5" customHeight="1">
      <c r="A125" s="34" t="s">
        <v>8</v>
      </c>
      <c r="B125" s="35" t="s">
        <v>124</v>
      </c>
      <c r="C125" s="35" t="s">
        <v>227</v>
      </c>
      <c r="D125" s="36">
        <v>200000</v>
      </c>
      <c r="E125" s="37">
        <v>200000</v>
      </c>
      <c r="F125" s="37">
        <v>550000</v>
      </c>
      <c r="G125" s="37">
        <v>200000</v>
      </c>
      <c r="H125" s="38">
        <v>200000</v>
      </c>
      <c r="I125" s="37">
        <v>1350000</v>
      </c>
      <c r="J125" s="37">
        <v>350000</v>
      </c>
      <c r="K125" s="56">
        <v>350150</v>
      </c>
    </row>
    <row r="126" spans="1:11" ht="13.5" customHeight="1">
      <c r="A126" s="34" t="s">
        <v>128</v>
      </c>
      <c r="B126" s="35" t="s">
        <v>99</v>
      </c>
      <c r="C126" s="35" t="s">
        <v>206</v>
      </c>
      <c r="D126" s="36">
        <v>250000</v>
      </c>
      <c r="E126" s="37">
        <v>250000</v>
      </c>
      <c r="F126" s="37">
        <v>250000</v>
      </c>
      <c r="G126" s="37">
        <v>250000</v>
      </c>
      <c r="H126" s="38">
        <v>250000</v>
      </c>
      <c r="I126" s="37">
        <v>1250000</v>
      </c>
      <c r="J126" s="37">
        <v>250000</v>
      </c>
      <c r="K126" s="56">
        <v>368710</v>
      </c>
    </row>
    <row r="127" spans="1:11" ht="13.5" customHeight="1">
      <c r="A127" s="34" t="s">
        <v>465</v>
      </c>
      <c r="B127" s="35" t="s">
        <v>466</v>
      </c>
      <c r="C127" s="35" t="s">
        <v>206</v>
      </c>
      <c r="D127" s="36"/>
      <c r="E127" s="37"/>
      <c r="F127" s="37"/>
      <c r="G127" s="37"/>
      <c r="H127" s="38"/>
      <c r="I127" s="37"/>
      <c r="J127" s="37">
        <v>0</v>
      </c>
      <c r="K127" s="56">
        <v>7957</v>
      </c>
    </row>
    <row r="128" spans="1:11" ht="13.5" customHeight="1">
      <c r="A128" s="34" t="s">
        <v>66</v>
      </c>
      <c r="B128" s="35" t="s">
        <v>15</v>
      </c>
      <c r="C128" s="35" t="s">
        <v>206</v>
      </c>
      <c r="D128" s="36">
        <v>280000</v>
      </c>
      <c r="E128" s="37">
        <v>280000</v>
      </c>
      <c r="F128" s="37">
        <v>280000</v>
      </c>
      <c r="G128" s="37">
        <v>280000</v>
      </c>
      <c r="H128" s="38">
        <v>280000</v>
      </c>
      <c r="I128" s="37">
        <v>1400000</v>
      </c>
      <c r="J128" s="37">
        <v>280000</v>
      </c>
      <c r="K128" s="56">
        <v>281700</v>
      </c>
    </row>
    <row r="129" spans="1:11" ht="13.5" customHeight="1">
      <c r="A129" s="34" t="s">
        <v>467</v>
      </c>
      <c r="B129" s="35" t="s">
        <v>468</v>
      </c>
      <c r="C129" s="35" t="s">
        <v>206</v>
      </c>
      <c r="D129" s="36"/>
      <c r="E129" s="37"/>
      <c r="F129" s="37"/>
      <c r="G129" s="37"/>
      <c r="H129" s="38"/>
      <c r="I129" s="37"/>
      <c r="J129" s="37">
        <v>0</v>
      </c>
      <c r="K129" s="56">
        <v>1272345</v>
      </c>
    </row>
    <row r="130" spans="1:11" ht="13.5" customHeight="1">
      <c r="A130" s="34" t="s">
        <v>110</v>
      </c>
      <c r="B130" s="35" t="s">
        <v>76</v>
      </c>
      <c r="C130" s="35" t="s">
        <v>342</v>
      </c>
      <c r="D130" s="36">
        <v>281000</v>
      </c>
      <c r="E130" s="37">
        <v>206000</v>
      </c>
      <c r="F130" s="37">
        <v>2246000</v>
      </c>
      <c r="G130" s="37">
        <v>481000</v>
      </c>
      <c r="H130" s="38">
        <v>1253400</v>
      </c>
      <c r="I130" s="37">
        <v>4467400</v>
      </c>
      <c r="J130" s="37">
        <v>300000</v>
      </c>
      <c r="K130" s="56">
        <v>327102</v>
      </c>
    </row>
    <row r="131" spans="1:11" ht="13.5" customHeight="1">
      <c r="A131" s="34" t="s">
        <v>110</v>
      </c>
      <c r="B131" s="35" t="s">
        <v>228</v>
      </c>
      <c r="C131" s="35" t="s">
        <v>342</v>
      </c>
      <c r="D131" s="36">
        <v>30000</v>
      </c>
      <c r="E131" s="37">
        <v>30000</v>
      </c>
      <c r="F131" s="37">
        <v>210000</v>
      </c>
      <c r="G131" s="37">
        <v>30000</v>
      </c>
      <c r="H131" s="38">
        <v>30000</v>
      </c>
      <c r="I131" s="37">
        <v>330000</v>
      </c>
      <c r="J131" s="37">
        <v>5000</v>
      </c>
      <c r="K131" s="56">
        <v>5000</v>
      </c>
    </row>
    <row r="132" spans="1:11" ht="13.5" customHeight="1">
      <c r="A132" s="34" t="s">
        <v>117</v>
      </c>
      <c r="B132" s="35" t="s">
        <v>6</v>
      </c>
      <c r="C132" s="35" t="s">
        <v>211</v>
      </c>
      <c r="D132" s="36">
        <v>150000</v>
      </c>
      <c r="E132" s="37">
        <v>150000</v>
      </c>
      <c r="F132" s="37">
        <v>150000</v>
      </c>
      <c r="G132" s="37">
        <v>150000</v>
      </c>
      <c r="H132" s="38">
        <v>150000</v>
      </c>
      <c r="I132" s="37">
        <v>750000</v>
      </c>
      <c r="J132" s="37">
        <v>150000</v>
      </c>
      <c r="K132" s="56">
        <v>150899</v>
      </c>
    </row>
    <row r="133" spans="1:11" ht="13.5" customHeight="1">
      <c r="A133" s="34" t="s">
        <v>117</v>
      </c>
      <c r="B133" s="35" t="s">
        <v>229</v>
      </c>
      <c r="C133" s="35" t="s">
        <v>342</v>
      </c>
      <c r="D133" s="36">
        <v>20000</v>
      </c>
      <c r="E133" s="37">
        <v>0</v>
      </c>
      <c r="F133" s="37">
        <v>0</v>
      </c>
      <c r="G133" s="37">
        <v>0</v>
      </c>
      <c r="H133" s="38">
        <v>0</v>
      </c>
      <c r="I133" s="37">
        <v>20000</v>
      </c>
      <c r="J133" s="37"/>
      <c r="K133" s="56"/>
    </row>
    <row r="134" spans="1:11" ht="13.5" customHeight="1">
      <c r="A134" s="34" t="s">
        <v>21</v>
      </c>
      <c r="B134" s="35" t="s">
        <v>18</v>
      </c>
      <c r="C134" s="35" t="s">
        <v>230</v>
      </c>
      <c r="D134" s="36">
        <v>25000</v>
      </c>
      <c r="E134" s="37">
        <v>25000</v>
      </c>
      <c r="F134" s="37">
        <v>25000</v>
      </c>
      <c r="G134" s="37">
        <v>25000</v>
      </c>
      <c r="H134" s="38">
        <v>25000</v>
      </c>
      <c r="I134" s="37">
        <v>125000</v>
      </c>
      <c r="J134" s="37">
        <v>25000</v>
      </c>
      <c r="K134" s="56">
        <v>25000</v>
      </c>
    </row>
    <row r="135" spans="1:11" ht="13.5" customHeight="1">
      <c r="A135" s="34" t="s">
        <v>47</v>
      </c>
      <c r="B135" s="35" t="s">
        <v>94</v>
      </c>
      <c r="C135" s="35" t="s">
        <v>211</v>
      </c>
      <c r="D135" s="36">
        <v>50000</v>
      </c>
      <c r="E135" s="37">
        <v>50000</v>
      </c>
      <c r="F135" s="37">
        <v>50000</v>
      </c>
      <c r="G135" s="37">
        <v>50000</v>
      </c>
      <c r="H135" s="38">
        <v>50000</v>
      </c>
      <c r="I135" s="37">
        <v>250000</v>
      </c>
      <c r="J135" s="37">
        <v>50000</v>
      </c>
      <c r="K135" s="56">
        <v>59936</v>
      </c>
    </row>
    <row r="136" spans="1:11" ht="13.5" customHeight="1">
      <c r="A136" s="34" t="s">
        <v>231</v>
      </c>
      <c r="B136" s="35" t="s">
        <v>232</v>
      </c>
      <c r="C136" s="35" t="s">
        <v>211</v>
      </c>
      <c r="D136" s="36">
        <v>10000</v>
      </c>
      <c r="E136" s="37">
        <v>10000</v>
      </c>
      <c r="F136" s="37">
        <v>10000</v>
      </c>
      <c r="G136" s="37">
        <v>10000</v>
      </c>
      <c r="H136" s="38">
        <v>10000</v>
      </c>
      <c r="I136" s="37">
        <v>50000</v>
      </c>
      <c r="J136" s="37">
        <v>10000</v>
      </c>
      <c r="K136" s="56">
        <v>10000</v>
      </c>
    </row>
    <row r="137" spans="1:11" ht="13.5" customHeight="1">
      <c r="A137" s="34" t="s">
        <v>231</v>
      </c>
      <c r="B137" s="35" t="s">
        <v>233</v>
      </c>
      <c r="C137" s="35" t="s">
        <v>211</v>
      </c>
      <c r="D137" s="36">
        <v>50000</v>
      </c>
      <c r="E137" s="37">
        <v>50000</v>
      </c>
      <c r="F137" s="37">
        <v>50000</v>
      </c>
      <c r="G137" s="37">
        <v>50000</v>
      </c>
      <c r="H137" s="38">
        <v>50000</v>
      </c>
      <c r="I137" s="37">
        <v>250000</v>
      </c>
      <c r="J137" s="37">
        <v>50000</v>
      </c>
      <c r="K137" s="56">
        <v>50000</v>
      </c>
    </row>
    <row r="138" spans="1:11" ht="13.5" customHeight="1">
      <c r="A138" s="34" t="s">
        <v>114</v>
      </c>
      <c r="B138" s="35" t="s">
        <v>48</v>
      </c>
      <c r="C138" s="35" t="s">
        <v>342</v>
      </c>
      <c r="D138" s="36">
        <v>80000</v>
      </c>
      <c r="E138" s="37">
        <v>55000</v>
      </c>
      <c r="F138" s="37">
        <v>60000</v>
      </c>
      <c r="G138" s="37">
        <v>0</v>
      </c>
      <c r="H138" s="38">
        <v>0</v>
      </c>
      <c r="I138" s="37">
        <v>195000</v>
      </c>
      <c r="J138" s="37">
        <v>80000</v>
      </c>
      <c r="K138" s="56">
        <v>175300</v>
      </c>
    </row>
    <row r="139" spans="1:11" ht="13.5" customHeight="1">
      <c r="A139" s="34" t="s">
        <v>469</v>
      </c>
      <c r="B139" s="35" t="s">
        <v>470</v>
      </c>
      <c r="C139" s="35" t="s">
        <v>211</v>
      </c>
      <c r="D139" s="36"/>
      <c r="E139" s="37"/>
      <c r="F139" s="37"/>
      <c r="G139" s="37"/>
      <c r="H139" s="38"/>
      <c r="I139" s="37"/>
      <c r="J139" s="37">
        <v>0</v>
      </c>
      <c r="K139" s="56">
        <v>74328</v>
      </c>
    </row>
    <row r="140" spans="1:11" ht="13.5" customHeight="1">
      <c r="A140" s="34" t="s">
        <v>23</v>
      </c>
      <c r="B140" s="35" t="s">
        <v>98</v>
      </c>
      <c r="C140" s="35" t="s">
        <v>342</v>
      </c>
      <c r="D140" s="36">
        <v>250000</v>
      </c>
      <c r="E140" s="37">
        <v>250000</v>
      </c>
      <c r="F140" s="37">
        <v>250000</v>
      </c>
      <c r="G140" s="37">
        <v>250000</v>
      </c>
      <c r="H140" s="38">
        <v>250000</v>
      </c>
      <c r="I140" s="37">
        <v>1250000</v>
      </c>
      <c r="J140" s="37">
        <v>50000</v>
      </c>
      <c r="K140" s="56">
        <v>98870</v>
      </c>
    </row>
    <row r="141" spans="1:11" ht="13.5" customHeight="1">
      <c r="A141" s="34" t="s">
        <v>23</v>
      </c>
      <c r="B141" s="35" t="s">
        <v>234</v>
      </c>
      <c r="C141" s="35" t="s">
        <v>342</v>
      </c>
      <c r="D141" s="36">
        <v>100000</v>
      </c>
      <c r="E141" s="37">
        <v>100000</v>
      </c>
      <c r="F141" s="37">
        <v>0</v>
      </c>
      <c r="G141" s="37">
        <v>0</v>
      </c>
      <c r="H141" s="38">
        <v>0</v>
      </c>
      <c r="I141" s="37">
        <v>200000</v>
      </c>
      <c r="J141" s="37"/>
      <c r="K141" s="56"/>
    </row>
    <row r="142" spans="1:11" ht="13.5" customHeight="1">
      <c r="A142" s="34" t="s">
        <v>79</v>
      </c>
      <c r="B142" s="35" t="s">
        <v>42</v>
      </c>
      <c r="C142" s="35" t="s">
        <v>342</v>
      </c>
      <c r="D142" s="36">
        <v>60000</v>
      </c>
      <c r="E142" s="37">
        <v>60000</v>
      </c>
      <c r="F142" s="37">
        <v>60000</v>
      </c>
      <c r="G142" s="37">
        <v>60000</v>
      </c>
      <c r="H142" s="38">
        <v>60000</v>
      </c>
      <c r="I142" s="37">
        <v>300000</v>
      </c>
      <c r="J142" s="37">
        <v>60000</v>
      </c>
      <c r="K142" s="56">
        <v>60250</v>
      </c>
    </row>
    <row r="143" spans="1:11" ht="13.5" customHeight="1">
      <c r="A143" s="34" t="s">
        <v>10</v>
      </c>
      <c r="B143" s="35" t="s">
        <v>50</v>
      </c>
      <c r="C143" s="35" t="s">
        <v>342</v>
      </c>
      <c r="D143" s="36">
        <v>500000</v>
      </c>
      <c r="E143" s="37">
        <v>600000</v>
      </c>
      <c r="F143" s="37">
        <v>700000</v>
      </c>
      <c r="G143" s="37">
        <v>700000</v>
      </c>
      <c r="H143" s="38">
        <v>750000</v>
      </c>
      <c r="I143" s="37">
        <v>3250000</v>
      </c>
      <c r="J143" s="37">
        <v>500000</v>
      </c>
      <c r="K143" s="56">
        <v>559870</v>
      </c>
    </row>
    <row r="144" spans="1:11" ht="13.5" customHeight="1">
      <c r="A144" s="34" t="s">
        <v>10</v>
      </c>
      <c r="B144" s="35" t="s">
        <v>471</v>
      </c>
      <c r="C144" s="35" t="s">
        <v>342</v>
      </c>
      <c r="D144" s="36">
        <v>0</v>
      </c>
      <c r="E144" s="37">
        <v>0</v>
      </c>
      <c r="F144" s="37">
        <v>0</v>
      </c>
      <c r="G144" s="37">
        <v>0</v>
      </c>
      <c r="H144" s="38"/>
      <c r="I144" s="37">
        <v>0</v>
      </c>
      <c r="J144" s="37">
        <v>0</v>
      </c>
      <c r="K144" s="56">
        <v>3000</v>
      </c>
    </row>
    <row r="145" spans="1:11" ht="13.5" customHeight="1">
      <c r="A145" s="34" t="s">
        <v>136</v>
      </c>
      <c r="B145" s="35" t="s">
        <v>121</v>
      </c>
      <c r="C145" s="35" t="s">
        <v>342</v>
      </c>
      <c r="D145" s="36">
        <v>300000</v>
      </c>
      <c r="E145" s="37">
        <v>300000</v>
      </c>
      <c r="F145" s="37">
        <v>300000</v>
      </c>
      <c r="G145" s="37">
        <v>300000</v>
      </c>
      <c r="H145" s="38">
        <v>300000</v>
      </c>
      <c r="I145" s="37">
        <v>1500000</v>
      </c>
      <c r="J145" s="37">
        <v>300000</v>
      </c>
      <c r="K145" s="56">
        <v>300000</v>
      </c>
    </row>
    <row r="146" spans="1:11" ht="13.5" customHeight="1">
      <c r="A146" s="34" t="s">
        <v>472</v>
      </c>
      <c r="B146" s="35" t="s">
        <v>473</v>
      </c>
      <c r="C146" s="35" t="s">
        <v>342</v>
      </c>
      <c r="D146" s="36"/>
      <c r="E146" s="37"/>
      <c r="F146" s="37"/>
      <c r="G146" s="37"/>
      <c r="H146" s="38"/>
      <c r="I146" s="37"/>
      <c r="J146" s="37">
        <v>0</v>
      </c>
      <c r="K146" s="56">
        <v>0</v>
      </c>
    </row>
    <row r="147" spans="1:11" ht="13.5" customHeight="1">
      <c r="A147" s="34" t="s">
        <v>54</v>
      </c>
      <c r="B147" s="35" t="s">
        <v>100</v>
      </c>
      <c r="C147" s="35" t="s">
        <v>342</v>
      </c>
      <c r="D147" s="36">
        <v>75000</v>
      </c>
      <c r="E147" s="37">
        <v>75000</v>
      </c>
      <c r="F147" s="37">
        <v>75000</v>
      </c>
      <c r="G147" s="37">
        <v>75000</v>
      </c>
      <c r="H147" s="38">
        <v>75000</v>
      </c>
      <c r="I147" s="37">
        <v>375000</v>
      </c>
      <c r="J147" s="37">
        <v>75000</v>
      </c>
      <c r="K147" s="56">
        <v>261550</v>
      </c>
    </row>
    <row r="148" spans="1:11" ht="13.5" customHeight="1">
      <c r="A148" s="34" t="s">
        <v>73</v>
      </c>
      <c r="B148" s="35" t="s">
        <v>235</v>
      </c>
      <c r="C148" s="35" t="s">
        <v>342</v>
      </c>
      <c r="D148" s="36">
        <v>504500</v>
      </c>
      <c r="E148" s="37">
        <v>391000</v>
      </c>
      <c r="F148" s="37">
        <v>472500</v>
      </c>
      <c r="G148" s="37">
        <v>517500</v>
      </c>
      <c r="H148" s="38">
        <v>818000</v>
      </c>
      <c r="I148" s="37">
        <v>2703500</v>
      </c>
      <c r="J148" s="37">
        <v>579500</v>
      </c>
      <c r="K148" s="56">
        <v>610627</v>
      </c>
    </row>
    <row r="149" spans="1:11" ht="13.5" customHeight="1">
      <c r="A149" s="34" t="s">
        <v>73</v>
      </c>
      <c r="B149" s="35" t="s">
        <v>77</v>
      </c>
      <c r="C149" s="35" t="s">
        <v>342</v>
      </c>
      <c r="D149" s="36">
        <v>233000</v>
      </c>
      <c r="E149" s="37">
        <v>80000</v>
      </c>
      <c r="F149" s="37">
        <v>223000</v>
      </c>
      <c r="G149" s="37">
        <v>100000</v>
      </c>
      <c r="H149" s="38">
        <v>343000</v>
      </c>
      <c r="I149" s="37">
        <v>979000</v>
      </c>
      <c r="J149" s="37">
        <v>302000</v>
      </c>
      <c r="K149" s="56">
        <v>302000</v>
      </c>
    </row>
    <row r="150" spans="1:11" ht="13.5" customHeight="1">
      <c r="A150" s="34" t="s">
        <v>73</v>
      </c>
      <c r="B150" s="35" t="s">
        <v>236</v>
      </c>
      <c r="C150" s="35" t="s">
        <v>342</v>
      </c>
      <c r="D150" s="36">
        <v>0</v>
      </c>
      <c r="E150" s="37">
        <v>0</v>
      </c>
      <c r="F150" s="37">
        <v>35000</v>
      </c>
      <c r="G150" s="37">
        <v>10000</v>
      </c>
      <c r="H150" s="38">
        <v>0</v>
      </c>
      <c r="I150" s="37">
        <v>45000</v>
      </c>
      <c r="J150" s="37"/>
      <c r="K150" s="56"/>
    </row>
    <row r="151" spans="1:11" ht="13.5" customHeight="1">
      <c r="A151" s="34" t="s">
        <v>474</v>
      </c>
      <c r="B151" s="35" t="s">
        <v>475</v>
      </c>
      <c r="C151" s="35" t="s">
        <v>342</v>
      </c>
      <c r="D151" s="36"/>
      <c r="E151" s="37"/>
      <c r="F151" s="37"/>
      <c r="G151" s="37"/>
      <c r="H151" s="38"/>
      <c r="I151" s="37"/>
      <c r="J151" s="37"/>
      <c r="K151" s="56"/>
    </row>
    <row r="152" spans="1:11" ht="13.5" customHeight="1">
      <c r="A152" s="34" t="s">
        <v>58</v>
      </c>
      <c r="B152" s="35" t="s">
        <v>44</v>
      </c>
      <c r="C152" s="35" t="s">
        <v>342</v>
      </c>
      <c r="D152" s="36">
        <v>25000</v>
      </c>
      <c r="E152" s="37">
        <v>0</v>
      </c>
      <c r="F152" s="37">
        <v>0</v>
      </c>
      <c r="G152" s="37">
        <v>0</v>
      </c>
      <c r="H152" s="38">
        <v>0</v>
      </c>
      <c r="I152" s="37">
        <v>25000</v>
      </c>
      <c r="J152" s="37">
        <v>0</v>
      </c>
      <c r="K152" s="56">
        <v>0</v>
      </c>
    </row>
    <row r="153" spans="1:11" ht="13.5" customHeight="1">
      <c r="A153" s="34" t="s">
        <v>11</v>
      </c>
      <c r="B153" s="35" t="s">
        <v>140</v>
      </c>
      <c r="C153" s="35" t="s">
        <v>342</v>
      </c>
      <c r="D153" s="36">
        <v>160000</v>
      </c>
      <c r="E153" s="37">
        <v>160000</v>
      </c>
      <c r="F153" s="37">
        <v>160000</v>
      </c>
      <c r="G153" s="37">
        <v>160000</v>
      </c>
      <c r="H153" s="38">
        <v>160000</v>
      </c>
      <c r="I153" s="37">
        <v>800000</v>
      </c>
      <c r="J153" s="37">
        <v>160000</v>
      </c>
      <c r="K153" s="56">
        <v>164903</v>
      </c>
    </row>
    <row r="154" spans="1:11" ht="13.5" customHeight="1">
      <c r="A154" s="34" t="s">
        <v>11</v>
      </c>
      <c r="B154" s="35" t="s">
        <v>237</v>
      </c>
      <c r="C154" s="35" t="s">
        <v>342</v>
      </c>
      <c r="D154" s="36">
        <v>7000</v>
      </c>
      <c r="E154" s="37">
        <v>1000</v>
      </c>
      <c r="F154" s="37">
        <v>1000</v>
      </c>
      <c r="G154" s="37">
        <v>1000</v>
      </c>
      <c r="H154" s="38">
        <v>1000</v>
      </c>
      <c r="I154" s="37">
        <v>11000</v>
      </c>
      <c r="J154" s="37">
        <v>7000</v>
      </c>
      <c r="K154" s="56">
        <v>7000</v>
      </c>
    </row>
    <row r="155" spans="1:11" ht="13.5" customHeight="1">
      <c r="A155" s="34" t="s">
        <v>2</v>
      </c>
      <c r="B155" s="35" t="s">
        <v>81</v>
      </c>
      <c r="C155" s="35" t="s">
        <v>342</v>
      </c>
      <c r="D155" s="36">
        <v>75000</v>
      </c>
      <c r="E155" s="37">
        <v>75000</v>
      </c>
      <c r="F155" s="37">
        <v>75000</v>
      </c>
      <c r="G155" s="37">
        <v>75000</v>
      </c>
      <c r="H155" s="38">
        <v>75000</v>
      </c>
      <c r="I155" s="37">
        <v>375000</v>
      </c>
      <c r="J155" s="37">
        <v>75000</v>
      </c>
      <c r="K155" s="56">
        <v>97668</v>
      </c>
    </row>
    <row r="156" spans="1:11" ht="13.5" customHeight="1">
      <c r="A156" s="34" t="s">
        <v>5</v>
      </c>
      <c r="B156" s="35" t="s">
        <v>19</v>
      </c>
      <c r="C156" s="35" t="s">
        <v>230</v>
      </c>
      <c r="D156" s="36">
        <v>35000</v>
      </c>
      <c r="E156" s="37">
        <v>35000</v>
      </c>
      <c r="F156" s="37">
        <v>35000</v>
      </c>
      <c r="G156" s="37">
        <v>35000</v>
      </c>
      <c r="H156" s="38">
        <v>35000</v>
      </c>
      <c r="I156" s="37">
        <v>175000</v>
      </c>
      <c r="J156" s="37">
        <v>25000</v>
      </c>
      <c r="K156" s="56">
        <v>25000</v>
      </c>
    </row>
    <row r="157" spans="1:11" ht="13.5" customHeight="1">
      <c r="A157" s="34" t="s">
        <v>38</v>
      </c>
      <c r="B157" s="35" t="s">
        <v>35</v>
      </c>
      <c r="C157" s="35" t="s">
        <v>230</v>
      </c>
      <c r="D157" s="36">
        <v>190000</v>
      </c>
      <c r="E157" s="37">
        <v>190000</v>
      </c>
      <c r="F157" s="37">
        <v>190000</v>
      </c>
      <c r="G157" s="37">
        <v>190000</v>
      </c>
      <c r="H157" s="38">
        <v>190000</v>
      </c>
      <c r="I157" s="37">
        <v>950000</v>
      </c>
      <c r="J157" s="37">
        <v>190000</v>
      </c>
      <c r="K157" s="56">
        <v>190000</v>
      </c>
    </row>
    <row r="158" spans="1:11" ht="13.5" customHeight="1">
      <c r="A158" s="34" t="s">
        <v>78</v>
      </c>
      <c r="B158" s="35" t="s">
        <v>59</v>
      </c>
      <c r="C158" s="35" t="s">
        <v>342</v>
      </c>
      <c r="D158" s="36">
        <v>20000</v>
      </c>
      <c r="E158" s="37">
        <v>20000</v>
      </c>
      <c r="F158" s="37">
        <v>20000</v>
      </c>
      <c r="G158" s="37">
        <v>20000</v>
      </c>
      <c r="H158" s="38">
        <v>20000</v>
      </c>
      <c r="I158" s="37">
        <v>100000</v>
      </c>
      <c r="J158" s="37">
        <v>20000</v>
      </c>
      <c r="K158" s="56">
        <v>47309</v>
      </c>
    </row>
    <row r="159" spans="1:11" ht="13.5" customHeight="1">
      <c r="A159" s="34" t="s">
        <v>17</v>
      </c>
      <c r="B159" s="35" t="s">
        <v>26</v>
      </c>
      <c r="C159" s="35" t="s">
        <v>342</v>
      </c>
      <c r="D159" s="36">
        <v>25000</v>
      </c>
      <c r="E159" s="37">
        <v>25000</v>
      </c>
      <c r="F159" s="37">
        <v>25000</v>
      </c>
      <c r="G159" s="37">
        <v>25000</v>
      </c>
      <c r="H159" s="38">
        <v>25000</v>
      </c>
      <c r="I159" s="37">
        <v>125000</v>
      </c>
      <c r="J159" s="37">
        <v>50000</v>
      </c>
      <c r="K159" s="56">
        <v>68330</v>
      </c>
    </row>
    <row r="160" spans="1:11" ht="13.5" customHeight="1">
      <c r="A160" s="34" t="s">
        <v>74</v>
      </c>
      <c r="B160" s="35" t="s">
        <v>60</v>
      </c>
      <c r="C160" s="35" t="s">
        <v>342</v>
      </c>
      <c r="D160" s="36">
        <v>110000</v>
      </c>
      <c r="E160" s="37">
        <v>50000</v>
      </c>
      <c r="F160" s="37">
        <v>50000</v>
      </c>
      <c r="G160" s="37">
        <v>50000</v>
      </c>
      <c r="H160" s="38">
        <v>50000</v>
      </c>
      <c r="I160" s="37">
        <v>310000</v>
      </c>
      <c r="J160" s="37">
        <v>110000</v>
      </c>
      <c r="K160" s="56">
        <v>113113</v>
      </c>
    </row>
    <row r="161" spans="1:11" ht="13.5" customHeight="1">
      <c r="A161" s="34" t="s">
        <v>126</v>
      </c>
      <c r="B161" s="35" t="s">
        <v>113</v>
      </c>
      <c r="C161" s="35" t="s">
        <v>342</v>
      </c>
      <c r="D161" s="36">
        <v>75000</v>
      </c>
      <c r="E161" s="37">
        <v>75000</v>
      </c>
      <c r="F161" s="37">
        <v>75000</v>
      </c>
      <c r="G161" s="37">
        <v>75000</v>
      </c>
      <c r="H161" s="38">
        <v>75000</v>
      </c>
      <c r="I161" s="37">
        <v>375000</v>
      </c>
      <c r="J161" s="37">
        <v>75000</v>
      </c>
      <c r="K161" s="56">
        <v>76000</v>
      </c>
    </row>
    <row r="162" spans="1:11" ht="13.5" customHeight="1">
      <c r="A162" s="34" t="s">
        <v>185</v>
      </c>
      <c r="B162" s="35" t="s">
        <v>238</v>
      </c>
      <c r="C162" s="35" t="s">
        <v>211</v>
      </c>
      <c r="D162" s="36">
        <v>0</v>
      </c>
      <c r="E162" s="37">
        <v>300000</v>
      </c>
      <c r="F162" s="37">
        <v>50000</v>
      </c>
      <c r="G162" s="37">
        <v>0</v>
      </c>
      <c r="H162" s="38">
        <v>0</v>
      </c>
      <c r="I162" s="37">
        <v>350000</v>
      </c>
      <c r="J162" s="37"/>
      <c r="K162" s="56"/>
    </row>
    <row r="163" spans="1:11" ht="13.5" customHeight="1">
      <c r="A163" s="34" t="s">
        <v>476</v>
      </c>
      <c r="B163" s="35" t="s">
        <v>477</v>
      </c>
      <c r="C163" s="35" t="s">
        <v>211</v>
      </c>
      <c r="D163" s="36"/>
      <c r="E163" s="37"/>
      <c r="F163" s="37"/>
      <c r="G163" s="37"/>
      <c r="H163" s="38"/>
      <c r="I163" s="37"/>
      <c r="J163" s="37">
        <v>0</v>
      </c>
      <c r="K163" s="56">
        <v>33391</v>
      </c>
    </row>
    <row r="164" spans="1:11" ht="13.5" customHeight="1">
      <c r="A164" s="34" t="s">
        <v>478</v>
      </c>
      <c r="B164" s="35" t="s">
        <v>479</v>
      </c>
      <c r="C164" s="35" t="s">
        <v>342</v>
      </c>
      <c r="D164" s="36"/>
      <c r="E164" s="37"/>
      <c r="F164" s="37"/>
      <c r="G164" s="37"/>
      <c r="H164" s="38"/>
      <c r="I164" s="37"/>
      <c r="J164" s="37">
        <v>0</v>
      </c>
      <c r="K164" s="56">
        <v>14500</v>
      </c>
    </row>
    <row r="165" spans="1:11" ht="13.5" customHeight="1">
      <c r="A165" s="34" t="s">
        <v>80</v>
      </c>
      <c r="B165" s="35" t="s">
        <v>130</v>
      </c>
      <c r="C165" s="35" t="s">
        <v>342</v>
      </c>
      <c r="D165" s="36">
        <v>1000000</v>
      </c>
      <c r="E165" s="37">
        <v>500000</v>
      </c>
      <c r="F165" s="37">
        <v>0</v>
      </c>
      <c r="G165" s="37">
        <v>0</v>
      </c>
      <c r="H165" s="38">
        <v>0</v>
      </c>
      <c r="I165" s="37">
        <v>1500000</v>
      </c>
      <c r="J165" s="37">
        <v>0</v>
      </c>
      <c r="K165" s="56">
        <v>0</v>
      </c>
    </row>
    <row r="166" spans="1:11" ht="13.5" customHeight="1">
      <c r="A166" s="34" t="s">
        <v>86</v>
      </c>
      <c r="B166" s="35" t="s">
        <v>129</v>
      </c>
      <c r="C166" s="35" t="s">
        <v>342</v>
      </c>
      <c r="D166" s="36">
        <v>0</v>
      </c>
      <c r="E166" s="37">
        <v>0</v>
      </c>
      <c r="F166" s="37">
        <v>500000</v>
      </c>
      <c r="G166" s="37">
        <v>0</v>
      </c>
      <c r="H166" s="38">
        <v>0</v>
      </c>
      <c r="I166" s="37">
        <v>500000</v>
      </c>
      <c r="J166" s="37">
        <v>0</v>
      </c>
      <c r="K166" s="56">
        <v>0</v>
      </c>
    </row>
    <row r="167" spans="1:11" ht="13.5" customHeight="1">
      <c r="A167" s="34" t="s">
        <v>75</v>
      </c>
      <c r="B167" s="35" t="s">
        <v>7</v>
      </c>
      <c r="C167" s="35" t="s">
        <v>342</v>
      </c>
      <c r="D167" s="36">
        <v>400000</v>
      </c>
      <c r="E167" s="37">
        <v>400000</v>
      </c>
      <c r="F167" s="37">
        <v>200000</v>
      </c>
      <c r="G167" s="37">
        <v>0</v>
      </c>
      <c r="H167" s="38">
        <v>0</v>
      </c>
      <c r="I167" s="37">
        <v>1000000</v>
      </c>
      <c r="J167" s="37">
        <v>400000</v>
      </c>
      <c r="K167" s="56">
        <v>418600</v>
      </c>
    </row>
    <row r="168" spans="1:11" ht="13.5" customHeight="1">
      <c r="A168" s="34" t="s">
        <v>480</v>
      </c>
      <c r="B168" s="35" t="s">
        <v>481</v>
      </c>
      <c r="C168" s="35" t="s">
        <v>342</v>
      </c>
      <c r="D168" s="36">
        <v>0</v>
      </c>
      <c r="E168" s="37">
        <v>0</v>
      </c>
      <c r="F168" s="37">
        <v>0</v>
      </c>
      <c r="G168" s="37">
        <v>0</v>
      </c>
      <c r="H168" s="38"/>
      <c r="I168" s="37">
        <v>0</v>
      </c>
      <c r="J168" s="37">
        <v>300000</v>
      </c>
      <c r="K168" s="56">
        <v>300000</v>
      </c>
    </row>
    <row r="169" spans="1:11" ht="13.5" customHeight="1">
      <c r="A169" s="34" t="s">
        <v>482</v>
      </c>
      <c r="B169" s="35" t="s">
        <v>483</v>
      </c>
      <c r="C169" s="35" t="s">
        <v>211</v>
      </c>
      <c r="D169" s="36">
        <v>0</v>
      </c>
      <c r="E169" s="37"/>
      <c r="F169" s="37"/>
      <c r="G169" s="37"/>
      <c r="H169" s="38"/>
      <c r="I169" s="37">
        <v>0</v>
      </c>
      <c r="J169" s="37">
        <v>5000</v>
      </c>
      <c r="K169" s="56">
        <v>5000</v>
      </c>
    </row>
    <row r="170" spans="1:11" ht="13.5" customHeight="1">
      <c r="A170" s="34" t="s">
        <v>141</v>
      </c>
      <c r="B170" s="35" t="s">
        <v>239</v>
      </c>
      <c r="C170" s="35" t="s">
        <v>211</v>
      </c>
      <c r="D170" s="36">
        <v>223500</v>
      </c>
      <c r="E170" s="37">
        <v>0</v>
      </c>
      <c r="F170" s="37">
        <v>0</v>
      </c>
      <c r="G170" s="37">
        <v>0</v>
      </c>
      <c r="H170" s="38">
        <v>0</v>
      </c>
      <c r="I170" s="37">
        <v>223500</v>
      </c>
      <c r="J170" s="37">
        <v>0</v>
      </c>
      <c r="K170" s="56">
        <v>0</v>
      </c>
    </row>
    <row r="171" spans="1:11" ht="13.5" customHeight="1">
      <c r="A171" s="34"/>
      <c r="B171" s="35" t="s">
        <v>240</v>
      </c>
      <c r="C171" s="35" t="s">
        <v>342</v>
      </c>
      <c r="D171" s="36">
        <v>126500</v>
      </c>
      <c r="E171" s="37">
        <v>0</v>
      </c>
      <c r="F171" s="37">
        <v>0</v>
      </c>
      <c r="G171" s="37">
        <v>0</v>
      </c>
      <c r="H171" s="38">
        <v>0</v>
      </c>
      <c r="I171" s="37">
        <v>126500</v>
      </c>
      <c r="J171" s="37"/>
      <c r="K171" s="56"/>
    </row>
    <row r="172" spans="1:11" ht="13.5" customHeight="1">
      <c r="A172" s="34" t="s">
        <v>241</v>
      </c>
      <c r="B172" s="35" t="s">
        <v>242</v>
      </c>
      <c r="C172" s="35" t="s">
        <v>211</v>
      </c>
      <c r="D172" s="36">
        <v>1503300</v>
      </c>
      <c r="E172" s="37">
        <v>0</v>
      </c>
      <c r="F172" s="37">
        <v>0</v>
      </c>
      <c r="G172" s="37">
        <v>0</v>
      </c>
      <c r="H172" s="38">
        <v>0</v>
      </c>
      <c r="I172" s="37">
        <v>1503300</v>
      </c>
      <c r="J172" s="37">
        <v>0</v>
      </c>
      <c r="K172" s="56">
        <v>0</v>
      </c>
    </row>
    <row r="173" spans="1:11" ht="13.5" customHeight="1">
      <c r="A173" s="34" t="s">
        <v>241</v>
      </c>
      <c r="B173" s="35" t="s">
        <v>484</v>
      </c>
      <c r="C173" s="35" t="s">
        <v>211</v>
      </c>
      <c r="D173" s="36">
        <v>0</v>
      </c>
      <c r="E173" s="37">
        <v>0</v>
      </c>
      <c r="F173" s="37">
        <v>0</v>
      </c>
      <c r="G173" s="37">
        <v>0</v>
      </c>
      <c r="H173" s="38"/>
      <c r="I173" s="37">
        <v>0</v>
      </c>
      <c r="J173" s="37">
        <v>700000</v>
      </c>
      <c r="K173" s="56">
        <v>700000</v>
      </c>
    </row>
    <row r="174" spans="1:11" ht="13.5" customHeight="1">
      <c r="A174" s="34" t="s">
        <v>241</v>
      </c>
      <c r="B174" s="35" t="s">
        <v>243</v>
      </c>
      <c r="C174" s="35" t="s">
        <v>211</v>
      </c>
      <c r="D174" s="36">
        <v>700000</v>
      </c>
      <c r="E174" s="37">
        <v>0</v>
      </c>
      <c r="F174" s="37">
        <v>0</v>
      </c>
      <c r="G174" s="37">
        <v>0</v>
      </c>
      <c r="H174" s="38">
        <v>0</v>
      </c>
      <c r="I174" s="37">
        <v>700000</v>
      </c>
      <c r="J174" s="37"/>
      <c r="K174" s="56"/>
    </row>
    <row r="175" spans="1:11" ht="13.5" customHeight="1">
      <c r="A175" s="34" t="s">
        <v>485</v>
      </c>
      <c r="B175" s="35" t="s">
        <v>486</v>
      </c>
      <c r="C175" s="35" t="s">
        <v>342</v>
      </c>
      <c r="D175" s="36">
        <v>0</v>
      </c>
      <c r="E175" s="37">
        <v>0</v>
      </c>
      <c r="F175" s="37">
        <v>0</v>
      </c>
      <c r="G175" s="37">
        <v>0</v>
      </c>
      <c r="H175" s="38"/>
      <c r="I175" s="37">
        <v>0</v>
      </c>
      <c r="J175" s="37">
        <v>225000</v>
      </c>
      <c r="K175" s="56">
        <v>225000</v>
      </c>
    </row>
    <row r="176" spans="1:11" ht="13.5" customHeight="1">
      <c r="A176" s="34" t="s">
        <v>244</v>
      </c>
      <c r="B176" s="35" t="s">
        <v>245</v>
      </c>
      <c r="C176" s="35" t="s">
        <v>342</v>
      </c>
      <c r="D176" s="36">
        <v>73000</v>
      </c>
      <c r="E176" s="37">
        <v>0</v>
      </c>
      <c r="F176" s="37">
        <v>0</v>
      </c>
      <c r="G176" s="37">
        <v>0</v>
      </c>
      <c r="H176" s="38">
        <v>0</v>
      </c>
      <c r="I176" s="37">
        <v>73000</v>
      </c>
      <c r="J176" s="37">
        <v>0</v>
      </c>
      <c r="K176" s="56">
        <v>0</v>
      </c>
    </row>
    <row r="177" spans="1:11" ht="13.5" customHeight="1">
      <c r="A177" s="34" t="s">
        <v>246</v>
      </c>
      <c r="B177" s="35" t="s">
        <v>247</v>
      </c>
      <c r="C177" s="35" t="s">
        <v>342</v>
      </c>
      <c r="D177" s="36">
        <v>80000</v>
      </c>
      <c r="E177" s="37">
        <v>0</v>
      </c>
      <c r="F177" s="37">
        <v>0</v>
      </c>
      <c r="G177" s="37">
        <v>0</v>
      </c>
      <c r="H177" s="38">
        <v>0</v>
      </c>
      <c r="I177" s="37">
        <v>80000</v>
      </c>
      <c r="J177" s="37">
        <v>0</v>
      </c>
      <c r="K177" s="56">
        <v>0</v>
      </c>
    </row>
    <row r="178" spans="1:11" ht="13.5" customHeight="1">
      <c r="A178" s="34" t="s">
        <v>248</v>
      </c>
      <c r="B178" s="35" t="s">
        <v>249</v>
      </c>
      <c r="C178" s="35" t="s">
        <v>342</v>
      </c>
      <c r="D178" s="36">
        <v>0</v>
      </c>
      <c r="E178" s="37">
        <v>0</v>
      </c>
      <c r="F178" s="37">
        <v>0</v>
      </c>
      <c r="G178" s="37">
        <v>75000</v>
      </c>
      <c r="H178" s="38">
        <v>0</v>
      </c>
      <c r="I178" s="37">
        <v>75000</v>
      </c>
      <c r="J178" s="37">
        <v>0</v>
      </c>
      <c r="K178" s="56">
        <v>0</v>
      </c>
    </row>
    <row r="179" spans="1:11" ht="13.5" customHeight="1">
      <c r="A179" s="34" t="s">
        <v>250</v>
      </c>
      <c r="B179" s="35" t="s">
        <v>251</v>
      </c>
      <c r="C179" s="35" t="s">
        <v>342</v>
      </c>
      <c r="D179" s="36">
        <v>0</v>
      </c>
      <c r="E179" s="37">
        <v>25000</v>
      </c>
      <c r="F179" s="37">
        <v>0</v>
      </c>
      <c r="G179" s="37">
        <v>25000</v>
      </c>
      <c r="H179" s="38">
        <v>0</v>
      </c>
      <c r="I179" s="37">
        <v>50000</v>
      </c>
      <c r="J179" s="37">
        <v>0</v>
      </c>
      <c r="K179" s="56">
        <v>0</v>
      </c>
    </row>
    <row r="180" spans="1:11" ht="13.5" customHeight="1">
      <c r="A180" s="34" t="s">
        <v>177</v>
      </c>
      <c r="B180" s="35" t="s">
        <v>252</v>
      </c>
      <c r="C180" s="35" t="s">
        <v>217</v>
      </c>
      <c r="D180" s="36">
        <v>50000</v>
      </c>
      <c r="E180" s="37">
        <v>0</v>
      </c>
      <c r="F180" s="37">
        <v>0</v>
      </c>
      <c r="G180" s="37">
        <v>0</v>
      </c>
      <c r="H180" s="38">
        <v>0</v>
      </c>
      <c r="I180" s="37">
        <v>50000</v>
      </c>
      <c r="J180" s="37"/>
      <c r="K180" s="56"/>
    </row>
    <row r="181" spans="1:11" ht="13.5" customHeight="1">
      <c r="A181" s="34" t="s">
        <v>253</v>
      </c>
      <c r="B181" s="35" t="s">
        <v>254</v>
      </c>
      <c r="C181" s="35" t="s">
        <v>211</v>
      </c>
      <c r="D181" s="36">
        <v>0</v>
      </c>
      <c r="E181" s="37">
        <v>0</v>
      </c>
      <c r="F181" s="37">
        <v>12000000</v>
      </c>
      <c r="G181" s="37">
        <v>0</v>
      </c>
      <c r="H181" s="38">
        <v>0</v>
      </c>
      <c r="I181" s="37">
        <v>12000000</v>
      </c>
      <c r="J181" s="37">
        <v>0</v>
      </c>
      <c r="K181" s="56">
        <v>0</v>
      </c>
    </row>
    <row r="182" spans="1:11" ht="13.5" customHeight="1">
      <c r="A182" s="34" t="s">
        <v>255</v>
      </c>
      <c r="B182" s="35" t="s">
        <v>256</v>
      </c>
      <c r="C182" s="35" t="s">
        <v>342</v>
      </c>
      <c r="D182" s="36">
        <v>450000</v>
      </c>
      <c r="E182" s="37">
        <v>60000</v>
      </c>
      <c r="F182" s="37">
        <v>0</v>
      </c>
      <c r="G182" s="37">
        <v>0</v>
      </c>
      <c r="H182" s="38">
        <v>0</v>
      </c>
      <c r="I182" s="37">
        <v>510000</v>
      </c>
      <c r="J182" s="37">
        <v>450000</v>
      </c>
      <c r="K182" s="56">
        <v>450000</v>
      </c>
    </row>
    <row r="183" spans="1:11" ht="13.5" customHeight="1">
      <c r="A183" s="34" t="s">
        <v>179</v>
      </c>
      <c r="B183" s="35" t="s">
        <v>257</v>
      </c>
      <c r="C183" s="35" t="s">
        <v>217</v>
      </c>
      <c r="D183" s="36">
        <v>0</v>
      </c>
      <c r="E183" s="37">
        <v>330000</v>
      </c>
      <c r="F183" s="37">
        <v>0</v>
      </c>
      <c r="G183" s="37">
        <v>0</v>
      </c>
      <c r="H183" s="38">
        <v>0</v>
      </c>
      <c r="I183" s="37">
        <v>330000</v>
      </c>
      <c r="J183" s="37"/>
      <c r="K183" s="56"/>
    </row>
    <row r="184" spans="1:11" ht="13.5" customHeight="1">
      <c r="A184" s="34" t="s">
        <v>258</v>
      </c>
      <c r="B184" s="35" t="s">
        <v>259</v>
      </c>
      <c r="C184" s="35" t="s">
        <v>342</v>
      </c>
      <c r="D184" s="36">
        <v>0</v>
      </c>
      <c r="E184" s="37">
        <v>0</v>
      </c>
      <c r="F184" s="37">
        <v>1750000</v>
      </c>
      <c r="G184" s="37">
        <v>0</v>
      </c>
      <c r="H184" s="38">
        <v>0</v>
      </c>
      <c r="I184" s="37">
        <v>1750000</v>
      </c>
      <c r="J184" s="37">
        <v>0</v>
      </c>
      <c r="K184" s="56">
        <v>0</v>
      </c>
    </row>
    <row r="185" spans="1:11" ht="13.5" customHeight="1">
      <c r="A185" s="34" t="s">
        <v>487</v>
      </c>
      <c r="B185" s="35" t="s">
        <v>488</v>
      </c>
      <c r="C185" s="35" t="s">
        <v>342</v>
      </c>
      <c r="D185" s="36">
        <v>0</v>
      </c>
      <c r="E185" s="37">
        <v>0</v>
      </c>
      <c r="F185" s="37">
        <v>0</v>
      </c>
      <c r="G185" s="37">
        <v>0</v>
      </c>
      <c r="H185" s="38"/>
      <c r="I185" s="37">
        <v>0</v>
      </c>
      <c r="J185" s="37">
        <v>60000</v>
      </c>
      <c r="K185" s="56">
        <v>60000</v>
      </c>
    </row>
    <row r="186" spans="1:11" ht="13.5" customHeight="1">
      <c r="A186" s="34" t="s">
        <v>489</v>
      </c>
      <c r="B186" s="35" t="s">
        <v>490</v>
      </c>
      <c r="C186" s="35" t="s">
        <v>342</v>
      </c>
      <c r="D186" s="36">
        <v>0</v>
      </c>
      <c r="E186" s="37">
        <v>0</v>
      </c>
      <c r="F186" s="37">
        <v>0</v>
      </c>
      <c r="G186" s="37">
        <v>0</v>
      </c>
      <c r="H186" s="38"/>
      <c r="I186" s="37">
        <v>0</v>
      </c>
      <c r="J186" s="37">
        <v>195000</v>
      </c>
      <c r="K186" s="56">
        <v>195000</v>
      </c>
    </row>
    <row r="187" spans="1:11" ht="13.5" customHeight="1">
      <c r="A187" s="34" t="s">
        <v>260</v>
      </c>
      <c r="B187" s="35" t="s">
        <v>261</v>
      </c>
      <c r="C187" s="35" t="s">
        <v>342</v>
      </c>
      <c r="D187" s="36">
        <v>0</v>
      </c>
      <c r="E187" s="37">
        <v>0</v>
      </c>
      <c r="F187" s="37">
        <v>70000</v>
      </c>
      <c r="G187" s="37">
        <v>0</v>
      </c>
      <c r="H187" s="38">
        <v>0</v>
      </c>
      <c r="I187" s="37">
        <v>70000</v>
      </c>
      <c r="J187" s="37">
        <v>0</v>
      </c>
      <c r="K187" s="56">
        <v>0</v>
      </c>
    </row>
    <row r="188" spans="1:11" ht="13.5" customHeight="1">
      <c r="A188" s="34" t="s">
        <v>180</v>
      </c>
      <c r="B188" s="35" t="s">
        <v>262</v>
      </c>
      <c r="C188" s="35" t="s">
        <v>342</v>
      </c>
      <c r="D188" s="36">
        <v>50000</v>
      </c>
      <c r="E188" s="37">
        <v>50000</v>
      </c>
      <c r="F188" s="37">
        <v>50000</v>
      </c>
      <c r="G188" s="37">
        <v>50000</v>
      </c>
      <c r="H188" s="38">
        <v>50000</v>
      </c>
      <c r="I188" s="37">
        <v>250000</v>
      </c>
      <c r="J188" s="37"/>
      <c r="K188" s="56"/>
    </row>
    <row r="189" spans="1:11" ht="13.5" customHeight="1">
      <c r="A189" s="34" t="s">
        <v>263</v>
      </c>
      <c r="B189" s="35" t="s">
        <v>264</v>
      </c>
      <c r="C189" s="35" t="s">
        <v>342</v>
      </c>
      <c r="D189" s="36">
        <v>75000</v>
      </c>
      <c r="E189" s="37">
        <v>0</v>
      </c>
      <c r="F189" s="37">
        <v>0</v>
      </c>
      <c r="G189" s="37">
        <v>0</v>
      </c>
      <c r="H189" s="38">
        <v>0</v>
      </c>
      <c r="I189" s="37">
        <v>75000</v>
      </c>
      <c r="J189" s="37"/>
      <c r="K189" s="56"/>
    </row>
    <row r="190" spans="1:11" ht="13.5" customHeight="1">
      <c r="A190" s="34" t="s">
        <v>265</v>
      </c>
      <c r="B190" s="35" t="s">
        <v>266</v>
      </c>
      <c r="C190" s="35" t="s">
        <v>342</v>
      </c>
      <c r="D190" s="36">
        <v>0</v>
      </c>
      <c r="E190" s="37">
        <v>0</v>
      </c>
      <c r="F190" s="37">
        <v>75000</v>
      </c>
      <c r="G190" s="37">
        <v>0</v>
      </c>
      <c r="H190" s="38">
        <v>0</v>
      </c>
      <c r="I190" s="37">
        <v>75000</v>
      </c>
      <c r="J190" s="37"/>
      <c r="K190" s="56"/>
    </row>
    <row r="191" spans="1:11" ht="13.5" customHeight="1">
      <c r="A191" s="34" t="s">
        <v>267</v>
      </c>
      <c r="B191" s="35" t="s">
        <v>268</v>
      </c>
      <c r="C191" s="35" t="s">
        <v>342</v>
      </c>
      <c r="D191" s="36">
        <v>150000</v>
      </c>
      <c r="E191" s="37">
        <v>0</v>
      </c>
      <c r="F191" s="37">
        <v>0</v>
      </c>
      <c r="G191" s="37">
        <v>0</v>
      </c>
      <c r="H191" s="38">
        <v>0</v>
      </c>
      <c r="I191" s="37">
        <v>150000</v>
      </c>
      <c r="J191" s="37"/>
      <c r="K191" s="56"/>
    </row>
    <row r="192" spans="1:11" ht="13.5" customHeight="1">
      <c r="A192" s="34" t="s">
        <v>186</v>
      </c>
      <c r="B192" s="35" t="s">
        <v>269</v>
      </c>
      <c r="C192" s="35" t="s">
        <v>285</v>
      </c>
      <c r="D192" s="36">
        <v>80000</v>
      </c>
      <c r="E192" s="37">
        <v>0</v>
      </c>
      <c r="F192" s="37">
        <v>0</v>
      </c>
      <c r="G192" s="37">
        <v>0</v>
      </c>
      <c r="H192" s="38">
        <v>0</v>
      </c>
      <c r="I192" s="37">
        <v>80000</v>
      </c>
      <c r="J192" s="37"/>
      <c r="K192" s="56"/>
    </row>
    <row r="193" spans="1:11" ht="13.5" customHeight="1">
      <c r="A193" s="34" t="s">
        <v>270</v>
      </c>
      <c r="B193" s="35" t="s">
        <v>271</v>
      </c>
      <c r="C193" s="35" t="s">
        <v>342</v>
      </c>
      <c r="D193" s="36">
        <v>448800</v>
      </c>
      <c r="E193" s="37">
        <v>432500</v>
      </c>
      <c r="F193" s="37">
        <v>370000</v>
      </c>
      <c r="G193" s="37">
        <v>295000</v>
      </c>
      <c r="H193" s="38">
        <v>428600</v>
      </c>
      <c r="I193" s="37">
        <v>1974900</v>
      </c>
      <c r="J193" s="37"/>
      <c r="K193" s="56"/>
    </row>
    <row r="194" spans="1:11" ht="13.5" customHeight="1">
      <c r="A194" s="34" t="s">
        <v>194</v>
      </c>
      <c r="B194" s="35" t="s">
        <v>272</v>
      </c>
      <c r="C194" s="35" t="s">
        <v>342</v>
      </c>
      <c r="D194" s="36">
        <v>100000</v>
      </c>
      <c r="E194" s="37">
        <v>100000</v>
      </c>
      <c r="F194" s="37">
        <v>100000</v>
      </c>
      <c r="G194" s="37">
        <v>100000</v>
      </c>
      <c r="H194" s="38">
        <v>50000</v>
      </c>
      <c r="I194" s="37">
        <v>450000</v>
      </c>
      <c r="J194" s="37"/>
      <c r="K194" s="56"/>
    </row>
    <row r="195" spans="1:11" ht="13.5" customHeight="1">
      <c r="A195" s="34" t="s">
        <v>273</v>
      </c>
      <c r="B195" s="35" t="s">
        <v>274</v>
      </c>
      <c r="C195" s="35" t="s">
        <v>342</v>
      </c>
      <c r="D195" s="36">
        <v>300000</v>
      </c>
      <c r="E195" s="37">
        <v>0</v>
      </c>
      <c r="F195" s="37">
        <v>0</v>
      </c>
      <c r="G195" s="37">
        <v>0</v>
      </c>
      <c r="H195" s="38">
        <v>0</v>
      </c>
      <c r="I195" s="37">
        <v>300000</v>
      </c>
      <c r="J195" s="37"/>
      <c r="K195" s="56"/>
    </row>
    <row r="196" spans="1:11" ht="13.5" customHeight="1">
      <c r="A196" s="34" t="s">
        <v>275</v>
      </c>
      <c r="B196" s="35" t="s">
        <v>276</v>
      </c>
      <c r="C196" s="35" t="s">
        <v>342</v>
      </c>
      <c r="D196" s="36">
        <v>400000</v>
      </c>
      <c r="E196" s="37">
        <v>0</v>
      </c>
      <c r="F196" s="37">
        <v>0</v>
      </c>
      <c r="G196" s="37">
        <v>0</v>
      </c>
      <c r="H196" s="38">
        <v>0</v>
      </c>
      <c r="I196" s="37">
        <v>400000</v>
      </c>
      <c r="J196" s="37"/>
      <c r="K196" s="56"/>
    </row>
    <row r="197" spans="1:11" ht="13.5" customHeight="1">
      <c r="A197" s="34" t="s">
        <v>188</v>
      </c>
      <c r="B197" s="35" t="s">
        <v>277</v>
      </c>
      <c r="C197" s="35" t="s">
        <v>342</v>
      </c>
      <c r="D197" s="36">
        <v>150000</v>
      </c>
      <c r="E197" s="37">
        <v>0</v>
      </c>
      <c r="F197" s="37">
        <v>0</v>
      </c>
      <c r="G197" s="37">
        <v>0</v>
      </c>
      <c r="H197" s="38">
        <v>0</v>
      </c>
      <c r="I197" s="37">
        <v>150000</v>
      </c>
      <c r="J197" s="37"/>
      <c r="K197" s="56"/>
    </row>
    <row r="198" spans="1:11" ht="13.5" customHeight="1">
      <c r="A198" s="34" t="s">
        <v>191</v>
      </c>
      <c r="B198" s="35" t="s">
        <v>278</v>
      </c>
      <c r="C198" s="35" t="s">
        <v>342</v>
      </c>
      <c r="D198" s="36">
        <v>75000</v>
      </c>
      <c r="E198" s="37">
        <v>75000</v>
      </c>
      <c r="F198" s="37">
        <v>75000</v>
      </c>
      <c r="G198" s="37">
        <v>75000</v>
      </c>
      <c r="H198" s="38">
        <v>75000</v>
      </c>
      <c r="I198" s="37">
        <v>375000</v>
      </c>
      <c r="J198" s="37"/>
      <c r="K198" s="56"/>
    </row>
    <row r="199" spans="1:11" ht="13.5" customHeight="1">
      <c r="A199" s="34" t="s">
        <v>189</v>
      </c>
      <c r="B199" s="35" t="s">
        <v>279</v>
      </c>
      <c r="C199" s="35" t="s">
        <v>342</v>
      </c>
      <c r="D199" s="36">
        <v>150000</v>
      </c>
      <c r="E199" s="37">
        <v>75000</v>
      </c>
      <c r="F199" s="37">
        <v>75000</v>
      </c>
      <c r="G199" s="37">
        <v>75000</v>
      </c>
      <c r="H199" s="38">
        <v>75000</v>
      </c>
      <c r="I199" s="37">
        <v>450000</v>
      </c>
      <c r="J199" s="37"/>
      <c r="K199" s="56"/>
    </row>
    <row r="200" spans="1:11" ht="13.5" customHeight="1">
      <c r="A200" s="34" t="s">
        <v>16</v>
      </c>
      <c r="B200" s="35" t="s">
        <v>123</v>
      </c>
      <c r="C200" s="35" t="s">
        <v>342</v>
      </c>
      <c r="D200" s="36">
        <v>300000</v>
      </c>
      <c r="E200" s="37">
        <v>300000</v>
      </c>
      <c r="F200" s="37">
        <v>300000</v>
      </c>
      <c r="G200" s="37">
        <v>300000</v>
      </c>
      <c r="H200" s="38">
        <v>300000</v>
      </c>
      <c r="I200" s="37">
        <v>1500000</v>
      </c>
      <c r="J200" s="37">
        <v>700000</v>
      </c>
      <c r="K200" s="56">
        <v>903295</v>
      </c>
    </row>
    <row r="201" spans="1:11" ht="13.5" customHeight="1">
      <c r="A201" s="34" t="s">
        <v>280</v>
      </c>
      <c r="B201" s="35" t="s">
        <v>281</v>
      </c>
      <c r="C201" s="35" t="s">
        <v>211</v>
      </c>
      <c r="D201" s="36">
        <v>40000</v>
      </c>
      <c r="E201" s="37">
        <v>40000</v>
      </c>
      <c r="F201" s="37">
        <v>40000</v>
      </c>
      <c r="G201" s="37">
        <v>40000</v>
      </c>
      <c r="H201" s="38">
        <v>0</v>
      </c>
      <c r="I201" s="37">
        <v>160000</v>
      </c>
      <c r="J201" s="37"/>
      <c r="K201" s="56"/>
    </row>
    <row r="202" spans="1:11" ht="13.5" customHeight="1">
      <c r="A202" s="34" t="s">
        <v>193</v>
      </c>
      <c r="B202" s="35" t="s">
        <v>282</v>
      </c>
      <c r="C202" s="35" t="s">
        <v>217</v>
      </c>
      <c r="D202" s="36">
        <v>130000</v>
      </c>
      <c r="E202" s="37">
        <v>130000</v>
      </c>
      <c r="F202" s="37">
        <v>130000</v>
      </c>
      <c r="G202" s="37">
        <v>130000</v>
      </c>
      <c r="H202" s="38">
        <v>130000</v>
      </c>
      <c r="I202" s="37">
        <v>650000</v>
      </c>
      <c r="J202" s="37"/>
      <c r="K202" s="56"/>
    </row>
    <row r="203" spans="1:11" ht="13.5" customHeight="1">
      <c r="A203" s="34" t="s">
        <v>491</v>
      </c>
      <c r="B203" s="35" t="s">
        <v>492</v>
      </c>
      <c r="C203" s="35" t="s">
        <v>342</v>
      </c>
      <c r="D203" s="36">
        <v>0</v>
      </c>
      <c r="E203" s="37">
        <v>0</v>
      </c>
      <c r="F203" s="37">
        <v>0</v>
      </c>
      <c r="G203" s="37">
        <v>0</v>
      </c>
      <c r="H203" s="38"/>
      <c r="I203" s="37">
        <v>0</v>
      </c>
      <c r="J203" s="37">
        <v>0</v>
      </c>
      <c r="K203" s="56">
        <v>41287</v>
      </c>
    </row>
    <row r="204" spans="1:11" ht="13.5" customHeight="1">
      <c r="A204" s="34" t="s">
        <v>138</v>
      </c>
      <c r="B204" s="35" t="s">
        <v>102</v>
      </c>
      <c r="C204" s="35" t="s">
        <v>211</v>
      </c>
      <c r="D204" s="36">
        <v>1750000</v>
      </c>
      <c r="E204" s="37">
        <v>2750000</v>
      </c>
      <c r="F204" s="37">
        <v>1600000</v>
      </c>
      <c r="G204" s="37">
        <v>500000</v>
      </c>
      <c r="H204" s="38">
        <v>200000</v>
      </c>
      <c r="I204" s="37">
        <v>6800000</v>
      </c>
      <c r="J204" s="37">
        <v>3750000</v>
      </c>
      <c r="K204" s="56">
        <v>4201428</v>
      </c>
    </row>
    <row r="205" spans="1:11" ht="13.5" customHeight="1">
      <c r="A205" s="34" t="s">
        <v>493</v>
      </c>
      <c r="B205" s="35" t="s">
        <v>494</v>
      </c>
      <c r="C205" s="35" t="s">
        <v>211</v>
      </c>
      <c r="D205" s="36">
        <v>0</v>
      </c>
      <c r="E205" s="37">
        <v>0</v>
      </c>
      <c r="F205" s="37">
        <v>0</v>
      </c>
      <c r="G205" s="37">
        <v>0</v>
      </c>
      <c r="H205" s="38"/>
      <c r="I205" s="37">
        <v>0</v>
      </c>
      <c r="J205" s="37">
        <v>0</v>
      </c>
      <c r="K205" s="56">
        <v>98012</v>
      </c>
    </row>
    <row r="206" spans="1:11" ht="13.5" customHeight="1">
      <c r="A206" s="34" t="s">
        <v>120</v>
      </c>
      <c r="B206" s="35" t="s">
        <v>64</v>
      </c>
      <c r="C206" s="35" t="s">
        <v>342</v>
      </c>
      <c r="D206" s="36">
        <v>65000</v>
      </c>
      <c r="E206" s="37">
        <v>88000</v>
      </c>
      <c r="F206" s="37">
        <v>114000</v>
      </c>
      <c r="G206" s="37">
        <v>120000</v>
      </c>
      <c r="H206" s="38">
        <v>87000</v>
      </c>
      <c r="I206" s="37">
        <v>474000</v>
      </c>
      <c r="J206" s="37">
        <v>180000</v>
      </c>
      <c r="K206" s="56">
        <v>218767</v>
      </c>
    </row>
    <row r="207" spans="1:11" ht="13.5" customHeight="1">
      <c r="A207" s="34" t="s">
        <v>120</v>
      </c>
      <c r="B207" s="35" t="s">
        <v>283</v>
      </c>
      <c r="C207" s="35" t="s">
        <v>342</v>
      </c>
      <c r="D207" s="36">
        <v>85000</v>
      </c>
      <c r="E207" s="37">
        <v>12000</v>
      </c>
      <c r="F207" s="37">
        <v>36000</v>
      </c>
      <c r="G207" s="37">
        <v>30000</v>
      </c>
      <c r="H207" s="38">
        <v>63000</v>
      </c>
      <c r="I207" s="37">
        <v>226000</v>
      </c>
      <c r="J207" s="37"/>
      <c r="K207" s="56"/>
    </row>
    <row r="208" spans="1:11" ht="13.5" customHeight="1">
      <c r="A208" s="34" t="s">
        <v>139</v>
      </c>
      <c r="B208" s="35" t="s">
        <v>284</v>
      </c>
      <c r="C208" s="35" t="s">
        <v>342</v>
      </c>
      <c r="D208" s="36">
        <v>75000</v>
      </c>
      <c r="E208" s="37">
        <v>85000</v>
      </c>
      <c r="F208" s="37">
        <v>85000</v>
      </c>
      <c r="G208" s="37">
        <v>85000</v>
      </c>
      <c r="H208" s="38">
        <v>85000</v>
      </c>
      <c r="I208" s="37">
        <v>415000</v>
      </c>
      <c r="J208" s="37">
        <v>75000</v>
      </c>
      <c r="K208" s="56">
        <v>105700</v>
      </c>
    </row>
    <row r="209" spans="1:11" ht="13.5" customHeight="1">
      <c r="A209" s="34" t="s">
        <v>139</v>
      </c>
      <c r="B209" s="35" t="s">
        <v>104</v>
      </c>
      <c r="C209" s="35" t="s">
        <v>342</v>
      </c>
      <c r="D209" s="36">
        <v>250000</v>
      </c>
      <c r="E209" s="37">
        <v>0</v>
      </c>
      <c r="F209" s="37">
        <v>0</v>
      </c>
      <c r="G209" s="37">
        <v>0</v>
      </c>
      <c r="H209" s="38">
        <v>0</v>
      </c>
      <c r="I209" s="37">
        <v>250000</v>
      </c>
      <c r="J209" s="37">
        <v>0</v>
      </c>
      <c r="K209" s="56">
        <v>150000</v>
      </c>
    </row>
    <row r="210" spans="1:11" ht="13.5" customHeight="1">
      <c r="A210" s="34" t="s">
        <v>83</v>
      </c>
      <c r="B210" s="35" t="s">
        <v>495</v>
      </c>
      <c r="C210" s="35" t="s">
        <v>342</v>
      </c>
      <c r="D210" s="36"/>
      <c r="E210" s="37"/>
      <c r="F210" s="37"/>
      <c r="G210" s="37"/>
      <c r="H210" s="38"/>
      <c r="I210" s="37"/>
      <c r="J210" s="37">
        <v>0</v>
      </c>
      <c r="K210" s="56">
        <v>43350</v>
      </c>
    </row>
    <row r="211" spans="1:11" ht="13.5" customHeight="1">
      <c r="A211" s="34" t="s">
        <v>134</v>
      </c>
      <c r="B211" s="35" t="s">
        <v>496</v>
      </c>
      <c r="C211" s="35" t="s">
        <v>206</v>
      </c>
      <c r="D211" s="36">
        <v>0</v>
      </c>
      <c r="E211" s="37">
        <v>0</v>
      </c>
      <c r="F211" s="37">
        <v>0</v>
      </c>
      <c r="G211" s="37">
        <v>0</v>
      </c>
      <c r="H211" s="38"/>
      <c r="I211" s="37">
        <v>0</v>
      </c>
      <c r="J211" s="37">
        <v>0</v>
      </c>
      <c r="K211" s="56">
        <v>24024</v>
      </c>
    </row>
    <row r="212" spans="1:11" ht="13.5" customHeight="1">
      <c r="A212" s="34" t="s">
        <v>24</v>
      </c>
      <c r="B212" s="35" t="s">
        <v>497</v>
      </c>
      <c r="C212" s="35" t="s">
        <v>206</v>
      </c>
      <c r="D212" s="36">
        <v>0</v>
      </c>
      <c r="E212" s="37">
        <v>0</v>
      </c>
      <c r="F212" s="37">
        <v>0</v>
      </c>
      <c r="G212" s="37">
        <v>0</v>
      </c>
      <c r="H212" s="38"/>
      <c r="I212" s="37">
        <v>0</v>
      </c>
      <c r="J212" s="37">
        <v>0</v>
      </c>
      <c r="K212" s="56">
        <v>2120357</v>
      </c>
    </row>
    <row r="213" spans="1:11" ht="13.5" customHeight="1">
      <c r="A213" s="34" t="s">
        <v>87</v>
      </c>
      <c r="B213" s="35" t="s">
        <v>498</v>
      </c>
      <c r="C213" s="35" t="s">
        <v>206</v>
      </c>
      <c r="D213" s="36">
        <v>0</v>
      </c>
      <c r="E213" s="37">
        <v>0</v>
      </c>
      <c r="F213" s="37">
        <v>0</v>
      </c>
      <c r="G213" s="37">
        <v>0</v>
      </c>
      <c r="H213" s="38"/>
      <c r="I213" s="37">
        <v>0</v>
      </c>
      <c r="J213" s="37">
        <v>0</v>
      </c>
      <c r="K213" s="56">
        <v>2707083</v>
      </c>
    </row>
    <row r="214" spans="1:11" ht="13.5" customHeight="1">
      <c r="A214" s="34" t="s">
        <v>32</v>
      </c>
      <c r="B214" s="35" t="s">
        <v>499</v>
      </c>
      <c r="C214" s="35" t="s">
        <v>206</v>
      </c>
      <c r="D214" s="36">
        <v>0</v>
      </c>
      <c r="E214" s="37">
        <v>0</v>
      </c>
      <c r="F214" s="37">
        <v>0</v>
      </c>
      <c r="G214" s="37">
        <v>0</v>
      </c>
      <c r="H214" s="38"/>
      <c r="I214" s="37">
        <v>0</v>
      </c>
      <c r="J214" s="37">
        <v>0</v>
      </c>
      <c r="K214" s="56">
        <v>0</v>
      </c>
    </row>
    <row r="215" spans="1:11" ht="13.5" customHeight="1">
      <c r="A215" s="39"/>
      <c r="B215" s="40"/>
      <c r="C215" s="40"/>
      <c r="D215" s="41">
        <v>30979956</v>
      </c>
      <c r="E215" s="42">
        <v>27324445</v>
      </c>
      <c r="F215" s="42">
        <v>40438660</v>
      </c>
      <c r="G215" s="42">
        <v>25918990</v>
      </c>
      <c r="H215" s="43">
        <v>22645360</v>
      </c>
      <c r="I215" s="42">
        <v>147307411</v>
      </c>
      <c r="J215" s="42">
        <v>29584400</v>
      </c>
      <c r="K215" s="57">
        <v>53522640</v>
      </c>
    </row>
  </sheetData>
  <mergeCells count="1">
    <mergeCell ref="A1:K1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7"/>
  <sheetViews>
    <sheetView topLeftCell="A98" workbookViewId="0">
      <selection activeCell="E97" sqref="E97"/>
    </sheetView>
  </sheetViews>
  <sheetFormatPr defaultColWidth="9.109375" defaultRowHeight="12.75" customHeight="1"/>
  <cols>
    <col min="1" max="1" width="28.6640625" style="12" customWidth="1"/>
    <col min="2" max="2" width="12" style="12" bestFit="1" customWidth="1"/>
    <col min="3" max="3" width="24.5546875" style="12" bestFit="1" customWidth="1"/>
    <col min="4" max="4" width="11.33203125" style="12" customWidth="1"/>
    <col min="5" max="5" width="10.88671875" style="12" bestFit="1" customWidth="1"/>
    <col min="6" max="6" width="11.33203125" style="12" customWidth="1"/>
    <col min="7" max="7" width="10.6640625" style="12" bestFit="1" customWidth="1"/>
    <col min="8" max="9" width="10.88671875" style="12" bestFit="1" customWidth="1"/>
    <col min="10" max="10" width="11.6640625" style="12" bestFit="1" customWidth="1"/>
    <col min="11" max="16384" width="9.109375" style="12"/>
  </cols>
  <sheetData>
    <row r="1" spans="1:10" ht="18.899999999999999" customHeight="1">
      <c r="A1" s="489"/>
      <c r="B1" s="490"/>
      <c r="C1" s="490"/>
      <c r="D1" s="490"/>
      <c r="E1" s="490"/>
      <c r="F1" s="490"/>
      <c r="G1" s="490"/>
      <c r="H1" s="490"/>
      <c r="I1" s="490"/>
      <c r="J1" s="491"/>
    </row>
    <row r="2" spans="1:10" ht="48" customHeight="1">
      <c r="A2" s="62" t="s">
        <v>197</v>
      </c>
      <c r="B2" s="62" t="s">
        <v>118</v>
      </c>
      <c r="C2" s="62" t="s">
        <v>198</v>
      </c>
      <c r="D2" s="62" t="s">
        <v>330</v>
      </c>
      <c r="E2" s="62" t="s">
        <v>199</v>
      </c>
      <c r="F2" s="62" t="s">
        <v>200</v>
      </c>
      <c r="G2" s="62" t="s">
        <v>201</v>
      </c>
      <c r="H2" s="62" t="s">
        <v>202</v>
      </c>
      <c r="I2" s="62" t="s">
        <v>203</v>
      </c>
      <c r="J2" s="62" t="s">
        <v>204</v>
      </c>
    </row>
    <row r="3" spans="1:10" ht="13.5" customHeight="1">
      <c r="A3" s="34" t="s">
        <v>333</v>
      </c>
      <c r="B3" s="34" t="s">
        <v>334</v>
      </c>
      <c r="C3" s="34" t="s">
        <v>211</v>
      </c>
      <c r="D3" s="37">
        <v>420000</v>
      </c>
      <c r="E3" s="37">
        <v>0</v>
      </c>
      <c r="F3" s="37">
        <v>0</v>
      </c>
      <c r="G3" s="37">
        <v>0</v>
      </c>
      <c r="H3" s="37">
        <v>0</v>
      </c>
      <c r="I3" s="56"/>
      <c r="J3" s="37">
        <v>0</v>
      </c>
    </row>
    <row r="4" spans="1:10" ht="13.5" customHeight="1">
      <c r="A4" s="34" t="s">
        <v>111</v>
      </c>
      <c r="B4" s="34" t="s">
        <v>122</v>
      </c>
      <c r="C4" s="34" t="s">
        <v>207</v>
      </c>
      <c r="D4" s="37">
        <v>50000</v>
      </c>
      <c r="E4" s="37">
        <v>150000</v>
      </c>
      <c r="F4" s="37">
        <v>50000</v>
      </c>
      <c r="G4" s="37">
        <v>150000</v>
      </c>
      <c r="H4" s="37">
        <v>50000</v>
      </c>
      <c r="I4" s="56">
        <v>150000</v>
      </c>
      <c r="J4" s="37">
        <v>550000</v>
      </c>
    </row>
    <row r="5" spans="1:10" ht="13.5" customHeight="1">
      <c r="A5" s="34" t="s">
        <v>43</v>
      </c>
      <c r="B5" s="34" t="s">
        <v>28</v>
      </c>
      <c r="C5" s="34" t="s">
        <v>207</v>
      </c>
      <c r="D5" s="37">
        <v>40000</v>
      </c>
      <c r="E5" s="37">
        <v>40000</v>
      </c>
      <c r="F5" s="37">
        <v>40000</v>
      </c>
      <c r="G5" s="37">
        <v>40000</v>
      </c>
      <c r="H5" s="37">
        <v>40000</v>
      </c>
      <c r="I5" s="56">
        <v>40000</v>
      </c>
      <c r="J5" s="37">
        <v>200000</v>
      </c>
    </row>
    <row r="6" spans="1:10" ht="13.5" customHeight="1">
      <c r="A6" s="34" t="s">
        <v>34</v>
      </c>
      <c r="B6" s="34" t="s">
        <v>116</v>
      </c>
      <c r="C6" s="34" t="s">
        <v>342</v>
      </c>
      <c r="D6" s="37">
        <v>60000</v>
      </c>
      <c r="E6" s="37">
        <v>70000</v>
      </c>
      <c r="F6" s="37">
        <v>75000</v>
      </c>
      <c r="G6" s="37">
        <v>55000</v>
      </c>
      <c r="H6" s="37">
        <v>85000</v>
      </c>
      <c r="I6" s="56">
        <v>100000</v>
      </c>
      <c r="J6" s="37">
        <v>385000</v>
      </c>
    </row>
    <row r="7" spans="1:10" ht="13.5" customHeight="1">
      <c r="A7" s="34" t="s">
        <v>127</v>
      </c>
      <c r="B7" s="34" t="s">
        <v>36</v>
      </c>
      <c r="C7" s="34" t="s">
        <v>207</v>
      </c>
      <c r="D7" s="37">
        <v>70000</v>
      </c>
      <c r="E7" s="37">
        <v>70000</v>
      </c>
      <c r="F7" s="37">
        <v>70000</v>
      </c>
      <c r="G7" s="37">
        <v>70000</v>
      </c>
      <c r="H7" s="37">
        <v>70000</v>
      </c>
      <c r="I7" s="56">
        <v>70000</v>
      </c>
      <c r="J7" s="37">
        <v>350000</v>
      </c>
    </row>
    <row r="8" spans="1:10" ht="13.5" customHeight="1">
      <c r="A8" s="34" t="s">
        <v>65</v>
      </c>
      <c r="B8" s="34" t="s">
        <v>1</v>
      </c>
      <c r="C8" s="34" t="s">
        <v>207</v>
      </c>
      <c r="D8" s="37">
        <v>150000</v>
      </c>
      <c r="E8" s="37">
        <v>200000</v>
      </c>
      <c r="F8" s="37">
        <v>150000</v>
      </c>
      <c r="G8" s="37">
        <v>200000</v>
      </c>
      <c r="H8" s="37">
        <v>150000</v>
      </c>
      <c r="I8" s="56">
        <v>200000</v>
      </c>
      <c r="J8" s="37">
        <v>900000</v>
      </c>
    </row>
    <row r="9" spans="1:10" ht="13.5" customHeight="1">
      <c r="A9" s="34" t="s">
        <v>399</v>
      </c>
      <c r="B9" s="34" t="s">
        <v>400</v>
      </c>
      <c r="C9" s="34" t="s">
        <v>211</v>
      </c>
      <c r="D9" s="37">
        <v>450000</v>
      </c>
      <c r="E9" s="37">
        <v>0</v>
      </c>
      <c r="F9" s="37">
        <v>0</v>
      </c>
      <c r="G9" s="37">
        <v>0</v>
      </c>
      <c r="H9" s="37">
        <v>0</v>
      </c>
      <c r="I9" s="56"/>
      <c r="J9" s="37">
        <v>0</v>
      </c>
    </row>
    <row r="10" spans="1:10" ht="13.5" customHeight="1">
      <c r="A10" s="34" t="s">
        <v>209</v>
      </c>
      <c r="B10" s="34" t="s">
        <v>210</v>
      </c>
      <c r="C10" s="34" t="s">
        <v>211</v>
      </c>
      <c r="D10" s="37">
        <v>780000</v>
      </c>
      <c r="E10" s="37">
        <v>235000</v>
      </c>
      <c r="F10" s="37">
        <v>0</v>
      </c>
      <c r="G10" s="37">
        <v>0</v>
      </c>
      <c r="H10" s="37">
        <v>0</v>
      </c>
      <c r="I10" s="56">
        <v>0</v>
      </c>
      <c r="J10" s="37">
        <v>235000</v>
      </c>
    </row>
    <row r="11" spans="1:10" ht="13.5" customHeight="1">
      <c r="A11" s="34" t="s">
        <v>108</v>
      </c>
      <c r="B11" s="34" t="s">
        <v>0</v>
      </c>
      <c r="C11" s="34" t="s">
        <v>207</v>
      </c>
      <c r="D11" s="37">
        <v>600000</v>
      </c>
      <c r="E11" s="37">
        <v>700000</v>
      </c>
      <c r="F11" s="37">
        <v>700000</v>
      </c>
      <c r="G11" s="37">
        <v>800000</v>
      </c>
      <c r="H11" s="37">
        <v>800000</v>
      </c>
      <c r="I11" s="56">
        <v>800000</v>
      </c>
      <c r="J11" s="37">
        <v>3800000</v>
      </c>
    </row>
    <row r="12" spans="1:10" ht="13.5" customHeight="1">
      <c r="A12" s="34" t="s">
        <v>67</v>
      </c>
      <c r="B12" s="34" t="s">
        <v>125</v>
      </c>
      <c r="C12" s="34" t="s">
        <v>342</v>
      </c>
      <c r="D12" s="37">
        <v>0</v>
      </c>
      <c r="E12" s="37">
        <v>0</v>
      </c>
      <c r="F12" s="37">
        <v>500000</v>
      </c>
      <c r="G12" s="37">
        <v>0</v>
      </c>
      <c r="H12" s="37">
        <v>0</v>
      </c>
      <c r="I12" s="56">
        <v>0</v>
      </c>
      <c r="J12" s="37">
        <v>500000</v>
      </c>
    </row>
    <row r="13" spans="1:10" ht="13.5" customHeight="1">
      <c r="A13" s="34" t="s">
        <v>25</v>
      </c>
      <c r="B13" s="34" t="s">
        <v>14</v>
      </c>
      <c r="C13" s="34" t="s">
        <v>342</v>
      </c>
      <c r="D13" s="37">
        <v>0</v>
      </c>
      <c r="E13" s="37">
        <v>350000</v>
      </c>
      <c r="F13" s="37">
        <v>0</v>
      </c>
      <c r="G13" s="37">
        <v>0</v>
      </c>
      <c r="H13" s="37">
        <v>0</v>
      </c>
      <c r="I13" s="56">
        <v>0</v>
      </c>
      <c r="J13" s="37">
        <v>350000</v>
      </c>
    </row>
    <row r="14" spans="1:10" ht="13.5" customHeight="1">
      <c r="A14" s="34" t="s">
        <v>142</v>
      </c>
      <c r="B14" s="34" t="s">
        <v>212</v>
      </c>
      <c r="C14" s="34" t="s">
        <v>207</v>
      </c>
      <c r="D14" s="37">
        <v>0</v>
      </c>
      <c r="E14" s="37">
        <v>0</v>
      </c>
      <c r="F14" s="37">
        <v>0</v>
      </c>
      <c r="G14" s="37">
        <v>250000</v>
      </c>
      <c r="H14" s="37">
        <v>0</v>
      </c>
      <c r="I14" s="56">
        <v>0</v>
      </c>
      <c r="J14" s="37">
        <v>250000</v>
      </c>
    </row>
    <row r="15" spans="1:10" ht="13.5" customHeight="1">
      <c r="A15" s="34" t="s">
        <v>83</v>
      </c>
      <c r="B15" s="34" t="s">
        <v>213</v>
      </c>
      <c r="C15" s="34" t="s">
        <v>342</v>
      </c>
      <c r="D15" s="37">
        <v>6000</v>
      </c>
      <c r="E15" s="37">
        <v>300000</v>
      </c>
      <c r="F15" s="37">
        <v>0</v>
      </c>
      <c r="G15" s="37">
        <v>0</v>
      </c>
      <c r="H15" s="37">
        <v>0</v>
      </c>
      <c r="I15" s="56">
        <v>0</v>
      </c>
      <c r="J15" s="37">
        <v>300000</v>
      </c>
    </row>
    <row r="16" spans="1:10" ht="13.5" customHeight="1">
      <c r="A16" s="34" t="s">
        <v>22</v>
      </c>
      <c r="B16" s="34" t="s">
        <v>46</v>
      </c>
      <c r="C16" s="34" t="s">
        <v>216</v>
      </c>
      <c r="D16" s="37">
        <v>58334</v>
      </c>
      <c r="E16" s="37">
        <v>58334</v>
      </c>
      <c r="F16" s="37">
        <v>58334</v>
      </c>
      <c r="G16" s="37">
        <v>58334</v>
      </c>
      <c r="H16" s="37">
        <v>58334</v>
      </c>
      <c r="I16" s="56">
        <v>58334</v>
      </c>
      <c r="J16" s="37">
        <v>291670</v>
      </c>
    </row>
    <row r="17" spans="1:10" ht="13.5" customHeight="1">
      <c r="A17" s="34" t="s">
        <v>45</v>
      </c>
      <c r="B17" s="34" t="s">
        <v>135</v>
      </c>
      <c r="C17" s="34" t="s">
        <v>217</v>
      </c>
      <c r="D17" s="37">
        <v>100000</v>
      </c>
      <c r="E17" s="37">
        <v>100000</v>
      </c>
      <c r="F17" s="37">
        <v>100000</v>
      </c>
      <c r="G17" s="37">
        <v>100000</v>
      </c>
      <c r="H17" s="37">
        <v>100000</v>
      </c>
      <c r="I17" s="56">
        <v>100000</v>
      </c>
      <c r="J17" s="37">
        <v>500000</v>
      </c>
    </row>
    <row r="18" spans="1:10" ht="13.5" customHeight="1">
      <c r="A18" s="34" t="s">
        <v>110</v>
      </c>
      <c r="B18" s="34" t="s">
        <v>76</v>
      </c>
      <c r="C18" s="34" t="s">
        <v>342</v>
      </c>
      <c r="D18" s="37">
        <v>300000</v>
      </c>
      <c r="E18" s="37">
        <v>281000</v>
      </c>
      <c r="F18" s="37">
        <v>206000</v>
      </c>
      <c r="G18" s="37">
        <v>2246000</v>
      </c>
      <c r="H18" s="37">
        <v>481000</v>
      </c>
      <c r="I18" s="56">
        <v>1253400</v>
      </c>
      <c r="J18" s="37">
        <v>4467400</v>
      </c>
    </row>
    <row r="19" spans="1:10" ht="13.5" customHeight="1">
      <c r="A19" s="34" t="s">
        <v>117</v>
      </c>
      <c r="B19" s="34" t="s">
        <v>6</v>
      </c>
      <c r="C19" s="34" t="s">
        <v>211</v>
      </c>
      <c r="D19" s="37">
        <v>150000</v>
      </c>
      <c r="E19" s="37">
        <v>150000</v>
      </c>
      <c r="F19" s="37">
        <v>150000</v>
      </c>
      <c r="G19" s="37">
        <v>150000</v>
      </c>
      <c r="H19" s="37">
        <v>150000</v>
      </c>
      <c r="I19" s="56">
        <v>150000</v>
      </c>
      <c r="J19" s="37">
        <v>750000</v>
      </c>
    </row>
    <row r="20" spans="1:10" ht="13.5" customHeight="1">
      <c r="A20" s="34" t="s">
        <v>21</v>
      </c>
      <c r="B20" s="34" t="s">
        <v>18</v>
      </c>
      <c r="C20" s="34" t="s">
        <v>230</v>
      </c>
      <c r="D20" s="37">
        <v>25000</v>
      </c>
      <c r="E20" s="37">
        <v>25000</v>
      </c>
      <c r="F20" s="37">
        <v>25000</v>
      </c>
      <c r="G20" s="37">
        <v>25000</v>
      </c>
      <c r="H20" s="37">
        <v>25000</v>
      </c>
      <c r="I20" s="56">
        <v>25000</v>
      </c>
      <c r="J20" s="37">
        <v>125000</v>
      </c>
    </row>
    <row r="21" spans="1:10" ht="13.5" customHeight="1">
      <c r="A21" s="34" t="s">
        <v>47</v>
      </c>
      <c r="B21" s="34" t="s">
        <v>94</v>
      </c>
      <c r="C21" s="34" t="s">
        <v>211</v>
      </c>
      <c r="D21" s="37">
        <v>50000</v>
      </c>
      <c r="E21" s="37">
        <v>50000</v>
      </c>
      <c r="F21" s="37">
        <v>50000</v>
      </c>
      <c r="G21" s="37">
        <v>50000</v>
      </c>
      <c r="H21" s="37">
        <v>50000</v>
      </c>
      <c r="I21" s="56">
        <v>50000</v>
      </c>
      <c r="J21" s="37">
        <v>250000</v>
      </c>
    </row>
    <row r="22" spans="1:10" ht="13.5" customHeight="1">
      <c r="A22" s="34" t="s">
        <v>231</v>
      </c>
      <c r="B22" s="34" t="s">
        <v>232</v>
      </c>
      <c r="C22" s="34" t="s">
        <v>211</v>
      </c>
      <c r="D22" s="37">
        <v>10000</v>
      </c>
      <c r="E22" s="37">
        <v>10000</v>
      </c>
      <c r="F22" s="37">
        <v>10000</v>
      </c>
      <c r="G22" s="37">
        <v>10000</v>
      </c>
      <c r="H22" s="37">
        <v>10000</v>
      </c>
      <c r="I22" s="56">
        <v>10000</v>
      </c>
      <c r="J22" s="37">
        <v>50000</v>
      </c>
    </row>
    <row r="23" spans="1:10" ht="13.5" customHeight="1">
      <c r="A23" s="34" t="s">
        <v>114</v>
      </c>
      <c r="B23" s="34" t="s">
        <v>48</v>
      </c>
      <c r="C23" s="34" t="s">
        <v>342</v>
      </c>
      <c r="D23" s="37">
        <v>80000</v>
      </c>
      <c r="E23" s="37">
        <v>80000</v>
      </c>
      <c r="F23" s="37">
        <v>55000</v>
      </c>
      <c r="G23" s="37">
        <v>60000</v>
      </c>
      <c r="H23" s="37">
        <v>0</v>
      </c>
      <c r="I23" s="56">
        <v>0</v>
      </c>
      <c r="J23" s="37">
        <v>195000</v>
      </c>
    </row>
    <row r="24" spans="1:10" ht="13.5" customHeight="1">
      <c r="A24" s="34" t="s">
        <v>23</v>
      </c>
      <c r="B24" s="34" t="s">
        <v>98</v>
      </c>
      <c r="C24" s="34" t="s">
        <v>342</v>
      </c>
      <c r="D24" s="37">
        <v>50000</v>
      </c>
      <c r="E24" s="37">
        <v>250000</v>
      </c>
      <c r="F24" s="37">
        <v>250000</v>
      </c>
      <c r="G24" s="37">
        <v>250000</v>
      </c>
      <c r="H24" s="37">
        <v>250000</v>
      </c>
      <c r="I24" s="56">
        <v>250000</v>
      </c>
      <c r="J24" s="37">
        <v>1250000</v>
      </c>
    </row>
    <row r="25" spans="1:10" ht="13.5" customHeight="1">
      <c r="A25" s="34" t="s">
        <v>79</v>
      </c>
      <c r="B25" s="34" t="s">
        <v>42</v>
      </c>
      <c r="C25" s="34" t="s">
        <v>342</v>
      </c>
      <c r="D25" s="37">
        <v>60000</v>
      </c>
      <c r="E25" s="37">
        <v>60000</v>
      </c>
      <c r="F25" s="37">
        <v>60000</v>
      </c>
      <c r="G25" s="37">
        <v>60000</v>
      </c>
      <c r="H25" s="37">
        <v>60000</v>
      </c>
      <c r="I25" s="56">
        <v>60000</v>
      </c>
      <c r="J25" s="37">
        <v>300000</v>
      </c>
    </row>
    <row r="26" spans="1:10" ht="13.5" customHeight="1">
      <c r="A26" s="34" t="s">
        <v>10</v>
      </c>
      <c r="B26" s="34" t="s">
        <v>50</v>
      </c>
      <c r="C26" s="34" t="s">
        <v>342</v>
      </c>
      <c r="D26" s="37">
        <v>500000</v>
      </c>
      <c r="E26" s="37">
        <v>500000</v>
      </c>
      <c r="F26" s="37">
        <v>600000</v>
      </c>
      <c r="G26" s="37">
        <v>700000</v>
      </c>
      <c r="H26" s="37">
        <v>700000</v>
      </c>
      <c r="I26" s="56">
        <v>750000</v>
      </c>
      <c r="J26" s="37">
        <v>3250000</v>
      </c>
    </row>
    <row r="27" spans="1:10" ht="13.5" customHeight="1">
      <c r="A27" s="34" t="s">
        <v>136</v>
      </c>
      <c r="B27" s="34" t="s">
        <v>121</v>
      </c>
      <c r="C27" s="34" t="s">
        <v>342</v>
      </c>
      <c r="D27" s="37">
        <v>300000</v>
      </c>
      <c r="E27" s="37">
        <v>300000</v>
      </c>
      <c r="F27" s="37">
        <v>300000</v>
      </c>
      <c r="G27" s="37">
        <v>300000</v>
      </c>
      <c r="H27" s="37">
        <v>300000</v>
      </c>
      <c r="I27" s="56">
        <v>300000</v>
      </c>
      <c r="J27" s="37">
        <v>1500000</v>
      </c>
    </row>
    <row r="28" spans="1:10" ht="13.5" customHeight="1">
      <c r="A28" s="34" t="s">
        <v>54</v>
      </c>
      <c r="B28" s="34" t="s">
        <v>100</v>
      </c>
      <c r="C28" s="34" t="s">
        <v>342</v>
      </c>
      <c r="D28" s="37">
        <v>75000</v>
      </c>
      <c r="E28" s="37">
        <v>75000</v>
      </c>
      <c r="F28" s="37">
        <v>75000</v>
      </c>
      <c r="G28" s="37">
        <v>75000</v>
      </c>
      <c r="H28" s="37">
        <v>75000</v>
      </c>
      <c r="I28" s="56">
        <v>75000</v>
      </c>
      <c r="J28" s="37">
        <v>375000</v>
      </c>
    </row>
    <row r="29" spans="1:10" ht="13.5" customHeight="1">
      <c r="A29" s="34" t="s">
        <v>73</v>
      </c>
      <c r="B29" s="34" t="s">
        <v>235</v>
      </c>
      <c r="C29" s="34" t="s">
        <v>342</v>
      </c>
      <c r="D29" s="37">
        <v>579500</v>
      </c>
      <c r="E29" s="37">
        <v>504500</v>
      </c>
      <c r="F29" s="37">
        <v>391000</v>
      </c>
      <c r="G29" s="37">
        <v>472500</v>
      </c>
      <c r="H29" s="37">
        <v>517500</v>
      </c>
      <c r="I29" s="56">
        <v>818000</v>
      </c>
      <c r="J29" s="37">
        <v>2703500</v>
      </c>
    </row>
    <row r="30" spans="1:10" ht="13.5" customHeight="1">
      <c r="A30" s="34" t="s">
        <v>58</v>
      </c>
      <c r="B30" s="34" t="s">
        <v>44</v>
      </c>
      <c r="C30" s="34" t="s">
        <v>342</v>
      </c>
      <c r="D30" s="37">
        <v>0</v>
      </c>
      <c r="E30" s="37">
        <v>25000</v>
      </c>
      <c r="F30" s="37">
        <v>0</v>
      </c>
      <c r="G30" s="37">
        <v>0</v>
      </c>
      <c r="H30" s="37">
        <v>0</v>
      </c>
      <c r="I30" s="56">
        <v>0</v>
      </c>
      <c r="J30" s="37">
        <v>25000</v>
      </c>
    </row>
    <row r="31" spans="1:10" ht="13.5" customHeight="1">
      <c r="A31" s="34" t="s">
        <v>11</v>
      </c>
      <c r="B31" s="34" t="s">
        <v>140</v>
      </c>
      <c r="C31" s="34" t="s">
        <v>342</v>
      </c>
      <c r="D31" s="37">
        <v>160000</v>
      </c>
      <c r="E31" s="37">
        <v>160000</v>
      </c>
      <c r="F31" s="37">
        <v>160000</v>
      </c>
      <c r="G31" s="37">
        <v>160000</v>
      </c>
      <c r="H31" s="37">
        <v>160000</v>
      </c>
      <c r="I31" s="56">
        <v>160000</v>
      </c>
      <c r="J31" s="37">
        <v>800000</v>
      </c>
    </row>
    <row r="32" spans="1:10" ht="13.5" customHeight="1">
      <c r="A32" s="34" t="s">
        <v>2</v>
      </c>
      <c r="B32" s="34" t="s">
        <v>81</v>
      </c>
      <c r="C32" s="34" t="s">
        <v>342</v>
      </c>
      <c r="D32" s="37">
        <v>75000</v>
      </c>
      <c r="E32" s="37">
        <v>75000</v>
      </c>
      <c r="F32" s="37">
        <v>75000</v>
      </c>
      <c r="G32" s="37">
        <v>75000</v>
      </c>
      <c r="H32" s="37">
        <v>75000</v>
      </c>
      <c r="I32" s="56">
        <v>75000</v>
      </c>
      <c r="J32" s="37">
        <v>375000</v>
      </c>
    </row>
    <row r="33" spans="1:10" ht="13.5" customHeight="1">
      <c r="A33" s="34" t="s">
        <v>5</v>
      </c>
      <c r="B33" s="34" t="s">
        <v>19</v>
      </c>
      <c r="C33" s="34" t="s">
        <v>230</v>
      </c>
      <c r="D33" s="37">
        <v>25000</v>
      </c>
      <c r="E33" s="37">
        <v>35000</v>
      </c>
      <c r="F33" s="37">
        <v>35000</v>
      </c>
      <c r="G33" s="37">
        <v>35000</v>
      </c>
      <c r="H33" s="37">
        <v>35000</v>
      </c>
      <c r="I33" s="56">
        <v>35000</v>
      </c>
      <c r="J33" s="37">
        <v>175000</v>
      </c>
    </row>
    <row r="34" spans="1:10" ht="13.5" customHeight="1">
      <c r="A34" s="34" t="s">
        <v>38</v>
      </c>
      <c r="B34" s="34" t="s">
        <v>35</v>
      </c>
      <c r="C34" s="34" t="s">
        <v>230</v>
      </c>
      <c r="D34" s="37">
        <v>190000</v>
      </c>
      <c r="E34" s="37">
        <v>190000</v>
      </c>
      <c r="F34" s="37">
        <v>190000</v>
      </c>
      <c r="G34" s="37">
        <v>190000</v>
      </c>
      <c r="H34" s="37">
        <v>190000</v>
      </c>
      <c r="I34" s="56">
        <v>190000</v>
      </c>
      <c r="J34" s="37">
        <v>950000</v>
      </c>
    </row>
    <row r="35" spans="1:10" ht="13.5" customHeight="1">
      <c r="A35" s="34" t="s">
        <v>17</v>
      </c>
      <c r="B35" s="34" t="s">
        <v>26</v>
      </c>
      <c r="C35" s="34" t="s">
        <v>342</v>
      </c>
      <c r="D35" s="37">
        <v>50000</v>
      </c>
      <c r="E35" s="37">
        <v>25000</v>
      </c>
      <c r="F35" s="37">
        <v>25000</v>
      </c>
      <c r="G35" s="37">
        <v>25000</v>
      </c>
      <c r="H35" s="37">
        <v>25000</v>
      </c>
      <c r="I35" s="56">
        <v>25000</v>
      </c>
      <c r="J35" s="37">
        <v>125000</v>
      </c>
    </row>
    <row r="36" spans="1:10" ht="13.5" customHeight="1">
      <c r="A36" s="34" t="s">
        <v>74</v>
      </c>
      <c r="B36" s="34" t="s">
        <v>60</v>
      </c>
      <c r="C36" s="34" t="s">
        <v>342</v>
      </c>
      <c r="D36" s="37">
        <v>110000</v>
      </c>
      <c r="E36" s="37">
        <v>110000</v>
      </c>
      <c r="F36" s="37">
        <v>50000</v>
      </c>
      <c r="G36" s="37">
        <v>50000</v>
      </c>
      <c r="H36" s="37">
        <v>50000</v>
      </c>
      <c r="I36" s="56">
        <v>50000</v>
      </c>
      <c r="J36" s="37">
        <v>310000</v>
      </c>
    </row>
    <row r="37" spans="1:10" ht="13.5" customHeight="1">
      <c r="A37" s="34" t="s">
        <v>126</v>
      </c>
      <c r="B37" s="34" t="s">
        <v>113</v>
      </c>
      <c r="C37" s="34" t="s">
        <v>342</v>
      </c>
      <c r="D37" s="37">
        <v>75000</v>
      </c>
      <c r="E37" s="37">
        <v>75000</v>
      </c>
      <c r="F37" s="37">
        <v>75000</v>
      </c>
      <c r="G37" s="37">
        <v>75000</v>
      </c>
      <c r="H37" s="37">
        <v>75000</v>
      </c>
      <c r="I37" s="56">
        <v>75000</v>
      </c>
      <c r="J37" s="37">
        <v>375000</v>
      </c>
    </row>
    <row r="38" spans="1:10" ht="13.5" customHeight="1">
      <c r="A38" s="34" t="s">
        <v>185</v>
      </c>
      <c r="B38" s="34" t="s">
        <v>238</v>
      </c>
      <c r="C38" s="34" t="s">
        <v>211</v>
      </c>
      <c r="D38" s="37"/>
      <c r="E38" s="37">
        <v>0</v>
      </c>
      <c r="F38" s="37">
        <v>300000</v>
      </c>
      <c r="G38" s="37">
        <v>50000</v>
      </c>
      <c r="H38" s="37">
        <v>0</v>
      </c>
      <c r="I38" s="56">
        <v>0</v>
      </c>
      <c r="J38" s="37">
        <v>350000</v>
      </c>
    </row>
    <row r="39" spans="1:10" ht="13.5" customHeight="1">
      <c r="A39" s="34" t="s">
        <v>80</v>
      </c>
      <c r="B39" s="34" t="s">
        <v>130</v>
      </c>
      <c r="C39" s="34" t="s">
        <v>342</v>
      </c>
      <c r="D39" s="37">
        <v>0</v>
      </c>
      <c r="E39" s="37">
        <v>1000000</v>
      </c>
      <c r="F39" s="37">
        <v>500000</v>
      </c>
      <c r="G39" s="37">
        <v>0</v>
      </c>
      <c r="H39" s="37">
        <v>0</v>
      </c>
      <c r="I39" s="56">
        <v>0</v>
      </c>
      <c r="J39" s="37">
        <v>1500000</v>
      </c>
    </row>
    <row r="40" spans="1:10" ht="13.5" customHeight="1">
      <c r="A40" s="34" t="s">
        <v>86</v>
      </c>
      <c r="B40" s="34" t="s">
        <v>129</v>
      </c>
      <c r="C40" s="34" t="s">
        <v>342</v>
      </c>
      <c r="D40" s="37">
        <v>0</v>
      </c>
      <c r="E40" s="37">
        <v>0</v>
      </c>
      <c r="F40" s="37">
        <v>0</v>
      </c>
      <c r="G40" s="37">
        <v>500000</v>
      </c>
      <c r="H40" s="37">
        <v>0</v>
      </c>
      <c r="I40" s="56">
        <v>0</v>
      </c>
      <c r="J40" s="37">
        <v>500000</v>
      </c>
    </row>
    <row r="41" spans="1:10" ht="13.5" customHeight="1">
      <c r="A41" s="34" t="s">
        <v>75</v>
      </c>
      <c r="B41" s="34" t="s">
        <v>7</v>
      </c>
      <c r="C41" s="34" t="s">
        <v>342</v>
      </c>
      <c r="D41" s="37">
        <v>400000</v>
      </c>
      <c r="E41" s="37">
        <v>400000</v>
      </c>
      <c r="F41" s="37">
        <v>400000</v>
      </c>
      <c r="G41" s="37">
        <v>200000</v>
      </c>
      <c r="H41" s="37">
        <v>0</v>
      </c>
      <c r="I41" s="56">
        <v>0</v>
      </c>
      <c r="J41" s="37">
        <v>1000000</v>
      </c>
    </row>
    <row r="42" spans="1:10" ht="13.5" customHeight="1">
      <c r="A42" s="34" t="s">
        <v>480</v>
      </c>
      <c r="B42" s="34" t="s">
        <v>481</v>
      </c>
      <c r="C42" s="34" t="s">
        <v>342</v>
      </c>
      <c r="D42" s="37">
        <v>300000</v>
      </c>
      <c r="E42" s="37">
        <v>0</v>
      </c>
      <c r="F42" s="37">
        <v>0</v>
      </c>
      <c r="G42" s="37">
        <v>0</v>
      </c>
      <c r="H42" s="37">
        <v>0</v>
      </c>
      <c r="I42" s="56"/>
      <c r="J42" s="37">
        <v>0</v>
      </c>
    </row>
    <row r="43" spans="1:10" ht="13.5" customHeight="1">
      <c r="A43" s="34" t="s">
        <v>482</v>
      </c>
      <c r="B43" s="34" t="s">
        <v>483</v>
      </c>
      <c r="C43" s="34" t="s">
        <v>211</v>
      </c>
      <c r="D43" s="37">
        <v>5000</v>
      </c>
      <c r="E43" s="37">
        <v>0</v>
      </c>
      <c r="F43" s="37"/>
      <c r="G43" s="37"/>
      <c r="H43" s="37"/>
      <c r="I43" s="56"/>
      <c r="J43" s="37">
        <v>0</v>
      </c>
    </row>
    <row r="44" spans="1:10" ht="13.5" customHeight="1">
      <c r="A44" s="34" t="s">
        <v>141</v>
      </c>
      <c r="B44" s="34" t="s">
        <v>239</v>
      </c>
      <c r="C44" s="34" t="s">
        <v>211</v>
      </c>
      <c r="D44" s="37">
        <v>0</v>
      </c>
      <c r="E44" s="37">
        <v>223500</v>
      </c>
      <c r="F44" s="37">
        <v>0</v>
      </c>
      <c r="G44" s="37">
        <v>0</v>
      </c>
      <c r="H44" s="37">
        <v>0</v>
      </c>
      <c r="I44" s="56">
        <v>0</v>
      </c>
      <c r="J44" s="37">
        <v>223500</v>
      </c>
    </row>
    <row r="45" spans="1:10" ht="13.5" customHeight="1">
      <c r="A45" s="34" t="s">
        <v>241</v>
      </c>
      <c r="B45" s="34" t="s">
        <v>242</v>
      </c>
      <c r="C45" s="34" t="s">
        <v>211</v>
      </c>
      <c r="D45" s="37">
        <v>0</v>
      </c>
      <c r="E45" s="37">
        <v>1503300</v>
      </c>
      <c r="F45" s="37">
        <v>0</v>
      </c>
      <c r="G45" s="37">
        <v>0</v>
      </c>
      <c r="H45" s="37">
        <v>0</v>
      </c>
      <c r="I45" s="56">
        <v>0</v>
      </c>
      <c r="J45" s="37">
        <v>1503300</v>
      </c>
    </row>
    <row r="46" spans="1:10" ht="13.5" customHeight="1">
      <c r="A46" s="34" t="s">
        <v>485</v>
      </c>
      <c r="B46" s="34" t="s">
        <v>486</v>
      </c>
      <c r="C46" s="34" t="s">
        <v>342</v>
      </c>
      <c r="D46" s="37">
        <v>225000</v>
      </c>
      <c r="E46" s="37">
        <v>0</v>
      </c>
      <c r="F46" s="37">
        <v>0</v>
      </c>
      <c r="G46" s="37">
        <v>0</v>
      </c>
      <c r="H46" s="37">
        <v>0</v>
      </c>
      <c r="I46" s="56"/>
      <c r="J46" s="37">
        <v>0</v>
      </c>
    </row>
    <row r="47" spans="1:10" ht="13.5" customHeight="1">
      <c r="A47" s="34" t="s">
        <v>244</v>
      </c>
      <c r="B47" s="34" t="s">
        <v>245</v>
      </c>
      <c r="C47" s="34" t="s">
        <v>342</v>
      </c>
      <c r="D47" s="37">
        <v>0</v>
      </c>
      <c r="E47" s="37">
        <v>73000</v>
      </c>
      <c r="F47" s="37">
        <v>0</v>
      </c>
      <c r="G47" s="37">
        <v>0</v>
      </c>
      <c r="H47" s="37">
        <v>0</v>
      </c>
      <c r="I47" s="56">
        <v>0</v>
      </c>
      <c r="J47" s="37">
        <v>73000</v>
      </c>
    </row>
    <row r="48" spans="1:10" ht="13.5" customHeight="1">
      <c r="A48" s="34" t="s">
        <v>246</v>
      </c>
      <c r="B48" s="34" t="s">
        <v>247</v>
      </c>
      <c r="C48" s="34" t="s">
        <v>342</v>
      </c>
      <c r="D48" s="37">
        <v>0</v>
      </c>
      <c r="E48" s="37">
        <v>80000</v>
      </c>
      <c r="F48" s="37">
        <v>0</v>
      </c>
      <c r="G48" s="37">
        <v>0</v>
      </c>
      <c r="H48" s="37">
        <v>0</v>
      </c>
      <c r="I48" s="56">
        <v>0</v>
      </c>
      <c r="J48" s="37">
        <v>80000</v>
      </c>
    </row>
    <row r="49" spans="1:10" ht="13.5" customHeight="1">
      <c r="A49" s="34" t="s">
        <v>248</v>
      </c>
      <c r="B49" s="34" t="s">
        <v>249</v>
      </c>
      <c r="C49" s="34" t="s">
        <v>342</v>
      </c>
      <c r="D49" s="37">
        <v>0</v>
      </c>
      <c r="E49" s="37">
        <v>0</v>
      </c>
      <c r="F49" s="37">
        <v>0</v>
      </c>
      <c r="G49" s="37">
        <v>0</v>
      </c>
      <c r="H49" s="37">
        <v>75000</v>
      </c>
      <c r="I49" s="56">
        <v>0</v>
      </c>
      <c r="J49" s="37">
        <v>75000</v>
      </c>
    </row>
    <row r="50" spans="1:10" ht="13.5" customHeight="1">
      <c r="A50" s="34" t="s">
        <v>250</v>
      </c>
      <c r="B50" s="34" t="s">
        <v>251</v>
      </c>
      <c r="C50" s="34" t="s">
        <v>342</v>
      </c>
      <c r="D50" s="37">
        <v>0</v>
      </c>
      <c r="E50" s="37">
        <v>0</v>
      </c>
      <c r="F50" s="37">
        <v>25000</v>
      </c>
      <c r="G50" s="37">
        <v>0</v>
      </c>
      <c r="H50" s="37">
        <v>25000</v>
      </c>
      <c r="I50" s="56">
        <v>0</v>
      </c>
      <c r="J50" s="37">
        <v>50000</v>
      </c>
    </row>
    <row r="51" spans="1:10" ht="13.5" customHeight="1">
      <c r="A51" s="34" t="s">
        <v>177</v>
      </c>
      <c r="B51" s="34" t="s">
        <v>252</v>
      </c>
      <c r="C51" s="34" t="s">
        <v>217</v>
      </c>
      <c r="D51" s="37"/>
      <c r="E51" s="37">
        <v>50000</v>
      </c>
      <c r="F51" s="37">
        <v>0</v>
      </c>
      <c r="G51" s="37">
        <v>0</v>
      </c>
      <c r="H51" s="37">
        <v>0</v>
      </c>
      <c r="I51" s="56">
        <v>0</v>
      </c>
      <c r="J51" s="37">
        <v>50000</v>
      </c>
    </row>
    <row r="52" spans="1:10" ht="13.5" customHeight="1">
      <c r="A52" s="34" t="s">
        <v>253</v>
      </c>
      <c r="B52" s="34" t="s">
        <v>254</v>
      </c>
      <c r="C52" s="34" t="s">
        <v>211</v>
      </c>
      <c r="D52" s="37">
        <v>0</v>
      </c>
      <c r="E52" s="37">
        <v>0</v>
      </c>
      <c r="F52" s="37">
        <v>0</v>
      </c>
      <c r="G52" s="37">
        <v>12000000</v>
      </c>
      <c r="H52" s="37">
        <v>0</v>
      </c>
      <c r="I52" s="56">
        <v>0</v>
      </c>
      <c r="J52" s="37">
        <v>12000000</v>
      </c>
    </row>
    <row r="53" spans="1:10" ht="13.5" customHeight="1">
      <c r="A53" s="34" t="s">
        <v>255</v>
      </c>
      <c r="B53" s="34" t="s">
        <v>256</v>
      </c>
      <c r="C53" s="34" t="s">
        <v>342</v>
      </c>
      <c r="D53" s="37">
        <v>450000</v>
      </c>
      <c r="E53" s="37">
        <v>450000</v>
      </c>
      <c r="F53" s="37">
        <v>60000</v>
      </c>
      <c r="G53" s="37">
        <v>0</v>
      </c>
      <c r="H53" s="37">
        <v>0</v>
      </c>
      <c r="I53" s="56">
        <v>0</v>
      </c>
      <c r="J53" s="37">
        <v>510000</v>
      </c>
    </row>
    <row r="54" spans="1:10" ht="13.5" customHeight="1">
      <c r="A54" s="34" t="s">
        <v>179</v>
      </c>
      <c r="B54" s="34" t="s">
        <v>257</v>
      </c>
      <c r="C54" s="34" t="s">
        <v>217</v>
      </c>
      <c r="D54" s="37"/>
      <c r="E54" s="37">
        <v>0</v>
      </c>
      <c r="F54" s="37">
        <v>330000</v>
      </c>
      <c r="G54" s="37">
        <v>0</v>
      </c>
      <c r="H54" s="37">
        <v>0</v>
      </c>
      <c r="I54" s="56">
        <v>0</v>
      </c>
      <c r="J54" s="37">
        <v>330000</v>
      </c>
    </row>
    <row r="55" spans="1:10" ht="13.5" customHeight="1">
      <c r="A55" s="34" t="s">
        <v>258</v>
      </c>
      <c r="B55" s="34" t="s">
        <v>259</v>
      </c>
      <c r="C55" s="34" t="s">
        <v>342</v>
      </c>
      <c r="D55" s="37">
        <v>0</v>
      </c>
      <c r="E55" s="37">
        <v>0</v>
      </c>
      <c r="F55" s="37">
        <v>0</v>
      </c>
      <c r="G55" s="37">
        <v>1750000</v>
      </c>
      <c r="H55" s="37">
        <v>0</v>
      </c>
      <c r="I55" s="56">
        <v>0</v>
      </c>
      <c r="J55" s="37">
        <v>1750000</v>
      </c>
    </row>
    <row r="56" spans="1:10" ht="13.5" customHeight="1">
      <c r="A56" s="34" t="s">
        <v>487</v>
      </c>
      <c r="B56" s="34" t="s">
        <v>488</v>
      </c>
      <c r="C56" s="34" t="s">
        <v>342</v>
      </c>
      <c r="D56" s="37">
        <v>60000</v>
      </c>
      <c r="E56" s="37">
        <v>0</v>
      </c>
      <c r="F56" s="37">
        <v>0</v>
      </c>
      <c r="G56" s="37">
        <v>0</v>
      </c>
      <c r="H56" s="37">
        <v>0</v>
      </c>
      <c r="I56" s="56"/>
      <c r="J56" s="37">
        <v>0</v>
      </c>
    </row>
    <row r="57" spans="1:10" ht="13.5" customHeight="1">
      <c r="A57" s="34" t="s">
        <v>489</v>
      </c>
      <c r="B57" s="34" t="s">
        <v>490</v>
      </c>
      <c r="C57" s="34" t="s">
        <v>342</v>
      </c>
      <c r="D57" s="37">
        <v>195000</v>
      </c>
      <c r="E57" s="37">
        <v>0</v>
      </c>
      <c r="F57" s="37">
        <v>0</v>
      </c>
      <c r="G57" s="37">
        <v>0</v>
      </c>
      <c r="H57" s="37">
        <v>0</v>
      </c>
      <c r="I57" s="56"/>
      <c r="J57" s="37">
        <v>0</v>
      </c>
    </row>
    <row r="58" spans="1:10" ht="13.5" customHeight="1">
      <c r="A58" s="34" t="s">
        <v>260</v>
      </c>
      <c r="B58" s="34" t="s">
        <v>261</v>
      </c>
      <c r="C58" s="34" t="s">
        <v>342</v>
      </c>
      <c r="D58" s="37">
        <v>0</v>
      </c>
      <c r="E58" s="37">
        <v>0</v>
      </c>
      <c r="F58" s="37">
        <v>0</v>
      </c>
      <c r="G58" s="37">
        <v>70000</v>
      </c>
      <c r="H58" s="37">
        <v>0</v>
      </c>
      <c r="I58" s="56">
        <v>0</v>
      </c>
      <c r="J58" s="37">
        <v>70000</v>
      </c>
    </row>
    <row r="59" spans="1:10" ht="13.5" customHeight="1">
      <c r="A59" s="34" t="s">
        <v>267</v>
      </c>
      <c r="B59" s="34" t="s">
        <v>268</v>
      </c>
      <c r="C59" s="34" t="s">
        <v>342</v>
      </c>
      <c r="D59" s="37"/>
      <c r="E59" s="37">
        <v>150000</v>
      </c>
      <c r="F59" s="37">
        <v>0</v>
      </c>
      <c r="G59" s="37">
        <v>0</v>
      </c>
      <c r="H59" s="37">
        <v>0</v>
      </c>
      <c r="I59" s="56">
        <v>0</v>
      </c>
      <c r="J59" s="37">
        <v>150000</v>
      </c>
    </row>
    <row r="60" spans="1:10" ht="13.5" customHeight="1">
      <c r="A60" s="34" t="s">
        <v>186</v>
      </c>
      <c r="B60" s="34" t="s">
        <v>269</v>
      </c>
      <c r="C60" s="34" t="s">
        <v>285</v>
      </c>
      <c r="D60" s="37"/>
      <c r="E60" s="37">
        <v>80000</v>
      </c>
      <c r="F60" s="37">
        <v>0</v>
      </c>
      <c r="G60" s="37">
        <v>0</v>
      </c>
      <c r="H60" s="37">
        <v>0</v>
      </c>
      <c r="I60" s="56">
        <v>0</v>
      </c>
      <c r="J60" s="37">
        <v>80000</v>
      </c>
    </row>
    <row r="61" spans="1:10" ht="13.5" customHeight="1">
      <c r="A61" s="34" t="s">
        <v>270</v>
      </c>
      <c r="B61" s="34" t="s">
        <v>271</v>
      </c>
      <c r="C61" s="34" t="s">
        <v>342</v>
      </c>
      <c r="D61" s="37"/>
      <c r="E61" s="37">
        <v>448800</v>
      </c>
      <c r="F61" s="37">
        <v>432500</v>
      </c>
      <c r="G61" s="37">
        <v>370000</v>
      </c>
      <c r="H61" s="37">
        <v>295000</v>
      </c>
      <c r="I61" s="56">
        <v>428600</v>
      </c>
      <c r="J61" s="37">
        <v>1974900</v>
      </c>
    </row>
    <row r="62" spans="1:10" ht="13.5" customHeight="1">
      <c r="A62" s="34" t="s">
        <v>194</v>
      </c>
      <c r="B62" s="34" t="s">
        <v>272</v>
      </c>
      <c r="C62" s="34" t="s">
        <v>342</v>
      </c>
      <c r="D62" s="37"/>
      <c r="E62" s="37">
        <v>100000</v>
      </c>
      <c r="F62" s="37">
        <v>100000</v>
      </c>
      <c r="G62" s="37">
        <v>100000</v>
      </c>
      <c r="H62" s="37">
        <v>100000</v>
      </c>
      <c r="I62" s="56">
        <v>50000</v>
      </c>
      <c r="J62" s="37">
        <v>450000</v>
      </c>
    </row>
    <row r="63" spans="1:10" ht="13.5" customHeight="1">
      <c r="A63" s="34" t="s">
        <v>273</v>
      </c>
      <c r="B63" s="34" t="s">
        <v>274</v>
      </c>
      <c r="C63" s="34" t="s">
        <v>342</v>
      </c>
      <c r="D63" s="37"/>
      <c r="E63" s="37">
        <v>300000</v>
      </c>
      <c r="F63" s="37">
        <v>0</v>
      </c>
      <c r="G63" s="37">
        <v>0</v>
      </c>
      <c r="H63" s="37">
        <v>0</v>
      </c>
      <c r="I63" s="56">
        <v>0</v>
      </c>
      <c r="J63" s="37">
        <v>300000</v>
      </c>
    </row>
    <row r="64" spans="1:10" ht="13.5" customHeight="1">
      <c r="A64" s="34" t="s">
        <v>275</v>
      </c>
      <c r="B64" s="34" t="s">
        <v>276</v>
      </c>
      <c r="C64" s="34" t="s">
        <v>342</v>
      </c>
      <c r="D64" s="37"/>
      <c r="E64" s="37">
        <v>400000</v>
      </c>
      <c r="F64" s="37">
        <v>0</v>
      </c>
      <c r="G64" s="37">
        <v>0</v>
      </c>
      <c r="H64" s="37">
        <v>0</v>
      </c>
      <c r="I64" s="56">
        <v>0</v>
      </c>
      <c r="J64" s="37">
        <v>400000</v>
      </c>
    </row>
    <row r="65" spans="1:10" ht="13.5" customHeight="1">
      <c r="A65" s="34" t="s">
        <v>188</v>
      </c>
      <c r="B65" s="34" t="s">
        <v>277</v>
      </c>
      <c r="C65" s="34" t="s">
        <v>342</v>
      </c>
      <c r="D65" s="37"/>
      <c r="E65" s="37">
        <v>150000</v>
      </c>
      <c r="F65" s="37">
        <v>0</v>
      </c>
      <c r="G65" s="37">
        <v>0</v>
      </c>
      <c r="H65" s="37">
        <v>0</v>
      </c>
      <c r="I65" s="56">
        <v>0</v>
      </c>
      <c r="J65" s="37">
        <v>150000</v>
      </c>
    </row>
    <row r="66" spans="1:10" ht="13.5" customHeight="1">
      <c r="A66" s="34" t="s">
        <v>191</v>
      </c>
      <c r="B66" s="34" t="s">
        <v>278</v>
      </c>
      <c r="C66" s="34" t="s">
        <v>342</v>
      </c>
      <c r="D66" s="37"/>
      <c r="E66" s="37"/>
      <c r="F66" s="37">
        <v>75000</v>
      </c>
      <c r="G66" s="37">
        <v>75000</v>
      </c>
      <c r="H66" s="37">
        <v>75000</v>
      </c>
      <c r="I66" s="56">
        <v>75000</v>
      </c>
      <c r="J66" s="37">
        <v>375000</v>
      </c>
    </row>
    <row r="67" spans="1:10" ht="13.5" customHeight="1">
      <c r="A67" s="34" t="s">
        <v>189</v>
      </c>
      <c r="B67" s="34" t="s">
        <v>279</v>
      </c>
      <c r="C67" s="34" t="s">
        <v>342</v>
      </c>
      <c r="D67" s="37"/>
      <c r="E67" s="37">
        <v>150000</v>
      </c>
      <c r="F67" s="37">
        <v>75000</v>
      </c>
      <c r="G67" s="37">
        <v>75000</v>
      </c>
      <c r="H67" s="37">
        <v>75000</v>
      </c>
      <c r="I67" s="56">
        <v>75000</v>
      </c>
      <c r="J67" s="37">
        <v>450000</v>
      </c>
    </row>
    <row r="68" spans="1:10" ht="13.5" customHeight="1">
      <c r="A68" s="34" t="s">
        <v>16</v>
      </c>
      <c r="B68" s="34" t="s">
        <v>123</v>
      </c>
      <c r="C68" s="34" t="s">
        <v>342</v>
      </c>
      <c r="D68" s="37">
        <v>700000</v>
      </c>
      <c r="E68" s="37">
        <v>300000</v>
      </c>
      <c r="F68" s="37">
        <v>300000</v>
      </c>
      <c r="G68" s="37">
        <v>300000</v>
      </c>
      <c r="H68" s="37">
        <v>300000</v>
      </c>
      <c r="I68" s="56">
        <v>300000</v>
      </c>
      <c r="J68" s="37">
        <v>1500000</v>
      </c>
    </row>
    <row r="69" spans="1:10" ht="13.5" customHeight="1">
      <c r="A69" s="34" t="s">
        <v>280</v>
      </c>
      <c r="B69" s="34" t="s">
        <v>281</v>
      </c>
      <c r="C69" s="34" t="s">
        <v>211</v>
      </c>
      <c r="D69" s="37"/>
      <c r="E69" s="37">
        <v>40000</v>
      </c>
      <c r="F69" s="37">
        <v>40000</v>
      </c>
      <c r="G69" s="37">
        <v>40000</v>
      </c>
      <c r="H69" s="37">
        <v>40000</v>
      </c>
      <c r="I69" s="56">
        <v>0</v>
      </c>
      <c r="J69" s="37">
        <v>160000</v>
      </c>
    </row>
    <row r="70" spans="1:10" ht="13.5" customHeight="1">
      <c r="A70" s="105" t="s">
        <v>138</v>
      </c>
      <c r="B70" s="105" t="s">
        <v>102</v>
      </c>
      <c r="C70" s="105" t="s">
        <v>211</v>
      </c>
      <c r="D70" s="101">
        <v>3750000</v>
      </c>
      <c r="E70" s="101">
        <v>1750000</v>
      </c>
      <c r="F70" s="101">
        <v>2750000</v>
      </c>
      <c r="G70" s="101">
        <v>1600000</v>
      </c>
      <c r="H70" s="101">
        <v>500000</v>
      </c>
      <c r="I70" s="106">
        <v>200000</v>
      </c>
      <c r="J70" s="101">
        <v>6800000</v>
      </c>
    </row>
    <row r="71" spans="1:10" ht="13.5" customHeight="1">
      <c r="A71" s="34" t="s">
        <v>120</v>
      </c>
      <c r="B71" s="34" t="s">
        <v>64</v>
      </c>
      <c r="C71" s="34" t="s">
        <v>342</v>
      </c>
      <c r="D71" s="37">
        <v>180000</v>
      </c>
      <c r="E71" s="37">
        <v>65000</v>
      </c>
      <c r="F71" s="37">
        <v>88000</v>
      </c>
      <c r="G71" s="37">
        <v>114000</v>
      </c>
      <c r="H71" s="37">
        <v>120000</v>
      </c>
      <c r="I71" s="56">
        <v>87000</v>
      </c>
      <c r="J71" s="37">
        <v>474000</v>
      </c>
    </row>
    <row r="72" spans="1:10" ht="13.5" customHeight="1" thickBot="1">
      <c r="A72" s="100" t="s">
        <v>139</v>
      </c>
      <c r="B72" s="76" t="s">
        <v>284</v>
      </c>
      <c r="C72" s="76" t="s">
        <v>342</v>
      </c>
      <c r="D72" s="77">
        <v>75000</v>
      </c>
      <c r="E72" s="102">
        <v>87000</v>
      </c>
      <c r="F72" s="102">
        <v>385000</v>
      </c>
      <c r="G72" s="77">
        <v>85000</v>
      </c>
      <c r="H72" s="102">
        <v>235000</v>
      </c>
      <c r="I72" s="78">
        <v>85000</v>
      </c>
      <c r="J72" s="77">
        <f>SUM(E72:I72)</f>
        <v>877000</v>
      </c>
    </row>
    <row r="73" spans="1:10" ht="13.5" customHeight="1" thickTop="1">
      <c r="A73" s="39"/>
      <c r="B73" s="39"/>
      <c r="C73" s="39" t="s">
        <v>301</v>
      </c>
      <c r="D73" s="42">
        <v>11988834</v>
      </c>
      <c r="E73" s="103">
        <f>SUM(E3:E72)</f>
        <v>13054434</v>
      </c>
      <c r="F73" s="103">
        <f>SUM(F3:F72)</f>
        <v>10385834</v>
      </c>
      <c r="G73" s="103">
        <f>SUM(G3:G72)</f>
        <v>24060834</v>
      </c>
      <c r="H73" s="103">
        <f>SUM(H3:H72)</f>
        <v>6421834</v>
      </c>
      <c r="I73" s="57">
        <v>7170334</v>
      </c>
      <c r="J73" s="103">
        <f>SUM(J3:J72)</f>
        <v>61168270</v>
      </c>
    </row>
    <row r="74" spans="1:10" ht="12.75" customHeight="1">
      <c r="D74" s="58"/>
      <c r="E74" s="58"/>
      <c r="F74" s="58"/>
      <c r="G74" s="58"/>
      <c r="H74" s="58"/>
      <c r="I74" s="58"/>
      <c r="J74" s="58"/>
    </row>
    <row r="76" spans="1:10" ht="12.75" customHeight="1">
      <c r="A76" s="83" t="s">
        <v>507</v>
      </c>
      <c r="B76" s="84"/>
      <c r="C76" s="84"/>
      <c r="D76" s="84"/>
      <c r="E76" s="84"/>
      <c r="F76" s="84"/>
      <c r="G76" s="84"/>
      <c r="H76" s="84"/>
      <c r="I76" s="84"/>
      <c r="J76" s="85"/>
    </row>
    <row r="77" spans="1:10" ht="12.75" customHeight="1">
      <c r="A77" s="62" t="s">
        <v>197</v>
      </c>
      <c r="B77" s="62" t="s">
        <v>118</v>
      </c>
      <c r="C77" s="62" t="s">
        <v>198</v>
      </c>
      <c r="D77" s="62" t="s">
        <v>330</v>
      </c>
      <c r="E77" s="62" t="s">
        <v>199</v>
      </c>
      <c r="F77" s="62" t="s">
        <v>200</v>
      </c>
      <c r="G77" s="62" t="s">
        <v>201</v>
      </c>
      <c r="H77" s="62" t="s">
        <v>202</v>
      </c>
      <c r="I77" s="62" t="s">
        <v>203</v>
      </c>
      <c r="J77" s="62" t="s">
        <v>204</v>
      </c>
    </row>
    <row r="78" spans="1:10" ht="12.75" customHeight="1">
      <c r="A78" s="82" t="s">
        <v>211</v>
      </c>
      <c r="B78" s="62"/>
      <c r="C78" s="62"/>
      <c r="D78" s="62"/>
      <c r="E78" s="62"/>
      <c r="F78" s="62"/>
      <c r="G78" s="62"/>
      <c r="H78" s="62"/>
      <c r="I78" s="62"/>
      <c r="J78" s="62"/>
    </row>
    <row r="79" spans="1:10" ht="12.75" customHeight="1">
      <c r="A79" s="34" t="s">
        <v>333</v>
      </c>
      <c r="B79" s="34" t="s">
        <v>334</v>
      </c>
      <c r="C79" s="34" t="s">
        <v>211</v>
      </c>
      <c r="D79" s="37">
        <v>420000</v>
      </c>
      <c r="E79" s="37">
        <v>0</v>
      </c>
      <c r="F79" s="37">
        <v>0</v>
      </c>
      <c r="G79" s="37">
        <v>0</v>
      </c>
      <c r="H79" s="37">
        <v>0</v>
      </c>
      <c r="I79" s="56"/>
      <c r="J79" s="37">
        <v>0</v>
      </c>
    </row>
    <row r="80" spans="1:10" ht="12.75" customHeight="1">
      <c r="A80" s="34" t="s">
        <v>399</v>
      </c>
      <c r="B80" s="34" t="s">
        <v>400</v>
      </c>
      <c r="C80" s="34" t="s">
        <v>211</v>
      </c>
      <c r="D80" s="37">
        <v>450000</v>
      </c>
      <c r="E80" s="37">
        <v>0</v>
      </c>
      <c r="F80" s="37">
        <v>0</v>
      </c>
      <c r="G80" s="37">
        <v>0</v>
      </c>
      <c r="H80" s="37">
        <v>0</v>
      </c>
      <c r="I80" s="56"/>
      <c r="J80" s="37">
        <v>0</v>
      </c>
    </row>
    <row r="81" spans="1:10" ht="12.75" customHeight="1">
      <c r="A81" s="34" t="s">
        <v>401</v>
      </c>
      <c r="B81" s="34" t="s">
        <v>402</v>
      </c>
      <c r="C81" s="34" t="s">
        <v>211</v>
      </c>
      <c r="D81" s="37">
        <v>0</v>
      </c>
      <c r="E81" s="37"/>
      <c r="F81" s="37"/>
      <c r="G81" s="37"/>
      <c r="H81" s="37"/>
      <c r="I81" s="56"/>
      <c r="J81" s="37"/>
    </row>
    <row r="82" spans="1:10" ht="12.75" customHeight="1">
      <c r="A82" s="34" t="s">
        <v>209</v>
      </c>
      <c r="B82" s="34" t="s">
        <v>210</v>
      </c>
      <c r="C82" s="34" t="s">
        <v>211</v>
      </c>
      <c r="D82" s="37">
        <v>780000</v>
      </c>
      <c r="E82" s="37">
        <v>235000</v>
      </c>
      <c r="F82" s="37">
        <v>0</v>
      </c>
      <c r="G82" s="37">
        <v>0</v>
      </c>
      <c r="H82" s="37">
        <v>0</v>
      </c>
      <c r="I82" s="56">
        <v>0</v>
      </c>
      <c r="J82" s="37">
        <v>235000</v>
      </c>
    </row>
    <row r="83" spans="1:10" ht="12.75" customHeight="1">
      <c r="A83" s="34" t="s">
        <v>117</v>
      </c>
      <c r="B83" s="34" t="s">
        <v>6</v>
      </c>
      <c r="C83" s="34" t="s">
        <v>211</v>
      </c>
      <c r="D83" s="37">
        <v>150000</v>
      </c>
      <c r="E83" s="37">
        <v>150000</v>
      </c>
      <c r="F83" s="37">
        <v>150000</v>
      </c>
      <c r="G83" s="37">
        <v>150000</v>
      </c>
      <c r="H83" s="37">
        <v>150000</v>
      </c>
      <c r="I83" s="56">
        <v>150000</v>
      </c>
      <c r="J83" s="37">
        <v>750000</v>
      </c>
    </row>
    <row r="84" spans="1:10" ht="12.75" customHeight="1">
      <c r="A84" s="34" t="s">
        <v>47</v>
      </c>
      <c r="B84" s="34" t="s">
        <v>94</v>
      </c>
      <c r="C84" s="34" t="s">
        <v>211</v>
      </c>
      <c r="D84" s="37">
        <v>50000</v>
      </c>
      <c r="E84" s="37">
        <v>50000</v>
      </c>
      <c r="F84" s="37">
        <v>50000</v>
      </c>
      <c r="G84" s="37">
        <v>50000</v>
      </c>
      <c r="H84" s="37">
        <v>50000</v>
      </c>
      <c r="I84" s="56">
        <v>50000</v>
      </c>
      <c r="J84" s="37">
        <v>250000</v>
      </c>
    </row>
    <row r="85" spans="1:10" ht="12.75" customHeight="1">
      <c r="A85" s="34" t="s">
        <v>231</v>
      </c>
      <c r="B85" s="34" t="s">
        <v>232</v>
      </c>
      <c r="C85" s="34" t="s">
        <v>211</v>
      </c>
      <c r="D85" s="37">
        <v>10000</v>
      </c>
      <c r="E85" s="37">
        <v>10000</v>
      </c>
      <c r="F85" s="37">
        <v>10000</v>
      </c>
      <c r="G85" s="37">
        <v>10000</v>
      </c>
      <c r="H85" s="37">
        <v>10000</v>
      </c>
      <c r="I85" s="56">
        <v>10000</v>
      </c>
      <c r="J85" s="37">
        <v>50000</v>
      </c>
    </row>
    <row r="86" spans="1:10" ht="12.75" customHeight="1">
      <c r="A86" s="34" t="s">
        <v>469</v>
      </c>
      <c r="B86" s="34" t="s">
        <v>470</v>
      </c>
      <c r="C86" s="34" t="s">
        <v>211</v>
      </c>
      <c r="D86" s="37">
        <v>0</v>
      </c>
      <c r="E86" s="37"/>
      <c r="F86" s="37"/>
      <c r="G86" s="37"/>
      <c r="H86" s="37"/>
      <c r="I86" s="56"/>
      <c r="J86" s="37"/>
    </row>
    <row r="87" spans="1:10" ht="12.75" customHeight="1">
      <c r="A87" s="34" t="s">
        <v>185</v>
      </c>
      <c r="B87" s="34" t="s">
        <v>238</v>
      </c>
      <c r="C87" s="34" t="s">
        <v>211</v>
      </c>
      <c r="D87" s="37"/>
      <c r="E87" s="37">
        <v>0</v>
      </c>
      <c r="F87" s="37">
        <v>300000</v>
      </c>
      <c r="G87" s="37">
        <v>50000</v>
      </c>
      <c r="H87" s="37">
        <v>0</v>
      </c>
      <c r="I87" s="56">
        <v>0</v>
      </c>
      <c r="J87" s="37">
        <v>350000</v>
      </c>
    </row>
    <row r="88" spans="1:10" ht="12.75" customHeight="1">
      <c r="A88" s="34" t="s">
        <v>476</v>
      </c>
      <c r="B88" s="34" t="s">
        <v>477</v>
      </c>
      <c r="C88" s="34" t="s">
        <v>211</v>
      </c>
      <c r="D88" s="37">
        <v>0</v>
      </c>
      <c r="E88" s="37"/>
      <c r="F88" s="37"/>
      <c r="G88" s="37"/>
      <c r="H88" s="37"/>
      <c r="I88" s="56"/>
      <c r="J88" s="37"/>
    </row>
    <row r="89" spans="1:10" ht="12.75" customHeight="1">
      <c r="A89" s="34" t="s">
        <v>482</v>
      </c>
      <c r="B89" s="34" t="s">
        <v>483</v>
      </c>
      <c r="C89" s="34" t="s">
        <v>211</v>
      </c>
      <c r="D89" s="37">
        <v>5000</v>
      </c>
      <c r="E89" s="37">
        <v>0</v>
      </c>
      <c r="F89" s="37"/>
      <c r="G89" s="37"/>
      <c r="H89" s="37"/>
      <c r="I89" s="56"/>
      <c r="J89" s="37">
        <v>0</v>
      </c>
    </row>
    <row r="90" spans="1:10" ht="12.75" customHeight="1">
      <c r="A90" s="34" t="s">
        <v>141</v>
      </c>
      <c r="B90" s="34" t="s">
        <v>239</v>
      </c>
      <c r="C90" s="34" t="s">
        <v>211</v>
      </c>
      <c r="D90" s="37">
        <v>0</v>
      </c>
      <c r="E90" s="37">
        <v>223500</v>
      </c>
      <c r="F90" s="37">
        <v>0</v>
      </c>
      <c r="G90" s="37">
        <v>0</v>
      </c>
      <c r="H90" s="37">
        <v>0</v>
      </c>
      <c r="I90" s="56">
        <v>0</v>
      </c>
      <c r="J90" s="37">
        <v>223500</v>
      </c>
    </row>
    <row r="91" spans="1:10" ht="12.75" customHeight="1">
      <c r="A91" s="34" t="s">
        <v>241</v>
      </c>
      <c r="B91" s="34" t="s">
        <v>242</v>
      </c>
      <c r="C91" s="34" t="s">
        <v>211</v>
      </c>
      <c r="D91" s="37">
        <v>0</v>
      </c>
      <c r="E91" s="37">
        <v>1503300</v>
      </c>
      <c r="F91" s="37">
        <v>0</v>
      </c>
      <c r="G91" s="37">
        <v>0</v>
      </c>
      <c r="H91" s="37">
        <v>0</v>
      </c>
      <c r="I91" s="56">
        <v>0</v>
      </c>
      <c r="J91" s="37">
        <v>1503300</v>
      </c>
    </row>
    <row r="92" spans="1:10" ht="12.75" customHeight="1">
      <c r="A92" s="34" t="s">
        <v>253</v>
      </c>
      <c r="B92" s="34" t="s">
        <v>254</v>
      </c>
      <c r="C92" s="34" t="s">
        <v>211</v>
      </c>
      <c r="D92" s="37">
        <v>0</v>
      </c>
      <c r="E92" s="37">
        <v>0</v>
      </c>
      <c r="F92" s="37">
        <v>0</v>
      </c>
      <c r="G92" s="37">
        <v>12000000</v>
      </c>
      <c r="H92" s="37">
        <v>0</v>
      </c>
      <c r="I92" s="56">
        <v>0</v>
      </c>
      <c r="J92" s="37">
        <v>12000000</v>
      </c>
    </row>
    <row r="93" spans="1:10" ht="12.75" customHeight="1">
      <c r="A93" s="34" t="s">
        <v>280</v>
      </c>
      <c r="B93" s="34" t="s">
        <v>281</v>
      </c>
      <c r="C93" s="34" t="s">
        <v>211</v>
      </c>
      <c r="D93" s="37"/>
      <c r="E93" s="37">
        <v>40000</v>
      </c>
      <c r="F93" s="37">
        <v>40000</v>
      </c>
      <c r="G93" s="37">
        <v>40000</v>
      </c>
      <c r="H93" s="37">
        <v>40000</v>
      </c>
      <c r="I93" s="56">
        <v>0</v>
      </c>
      <c r="J93" s="37">
        <v>160000</v>
      </c>
    </row>
    <row r="94" spans="1:10" ht="12.75" customHeight="1">
      <c r="A94" s="34" t="s">
        <v>138</v>
      </c>
      <c r="B94" s="34" t="s">
        <v>102</v>
      </c>
      <c r="C94" s="34" t="s">
        <v>211</v>
      </c>
      <c r="D94" s="37">
        <v>3750000</v>
      </c>
      <c r="E94" s="37">
        <v>1750000</v>
      </c>
      <c r="F94" s="37">
        <v>2750000</v>
      </c>
      <c r="G94" s="37">
        <v>1600000</v>
      </c>
      <c r="H94" s="37">
        <v>500000</v>
      </c>
      <c r="I94" s="56">
        <v>200000</v>
      </c>
      <c r="J94" s="37">
        <v>6800000</v>
      </c>
    </row>
    <row r="95" spans="1:10" ht="12.75" customHeight="1" thickBot="1">
      <c r="A95" s="76" t="s">
        <v>493</v>
      </c>
      <c r="B95" s="76" t="s">
        <v>494</v>
      </c>
      <c r="C95" s="76" t="s">
        <v>211</v>
      </c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8"/>
      <c r="J95" s="77">
        <v>0</v>
      </c>
    </row>
    <row r="96" spans="1:10" ht="12.75" customHeight="1" thickTop="1">
      <c r="A96" s="39"/>
      <c r="B96" s="39"/>
      <c r="C96" s="39" t="s">
        <v>301</v>
      </c>
      <c r="D96" s="42">
        <v>5615000</v>
      </c>
      <c r="E96" s="42">
        <f>SUM(E79:E95)</f>
        <v>3961800</v>
      </c>
      <c r="F96" s="42">
        <f>SUM(F79:F95)</f>
        <v>3300000</v>
      </c>
      <c r="G96" s="42">
        <f>SUM(G79:G95)</f>
        <v>13900000</v>
      </c>
      <c r="H96" s="42">
        <v>750000</v>
      </c>
      <c r="I96" s="57">
        <v>410000</v>
      </c>
      <c r="J96" s="42">
        <f>SUM(J78:J95)</f>
        <v>22321800</v>
      </c>
    </row>
    <row r="98" spans="1:10" ht="12.75" customHeight="1">
      <c r="A98" s="82" t="s">
        <v>230</v>
      </c>
    </row>
    <row r="99" spans="1:10" ht="12.75" customHeight="1">
      <c r="A99" s="34" t="s">
        <v>21</v>
      </c>
      <c r="B99" s="34" t="s">
        <v>18</v>
      </c>
      <c r="C99" s="34" t="s">
        <v>230</v>
      </c>
      <c r="D99" s="37">
        <v>25000</v>
      </c>
      <c r="E99" s="37">
        <v>25000</v>
      </c>
      <c r="F99" s="37">
        <v>25000</v>
      </c>
      <c r="G99" s="37">
        <v>25000</v>
      </c>
      <c r="H99" s="37">
        <v>25000</v>
      </c>
      <c r="I99" s="56">
        <v>25000</v>
      </c>
      <c r="J99" s="37">
        <v>125000</v>
      </c>
    </row>
    <row r="100" spans="1:10" ht="12.75" customHeight="1">
      <c r="A100" s="34" t="s">
        <v>5</v>
      </c>
      <c r="B100" s="34" t="s">
        <v>19</v>
      </c>
      <c r="C100" s="34" t="s">
        <v>230</v>
      </c>
      <c r="D100" s="37">
        <v>25000</v>
      </c>
      <c r="E100" s="37">
        <v>35000</v>
      </c>
      <c r="F100" s="37">
        <v>35000</v>
      </c>
      <c r="G100" s="37">
        <v>35000</v>
      </c>
      <c r="H100" s="37">
        <v>35000</v>
      </c>
      <c r="I100" s="56">
        <v>35000</v>
      </c>
      <c r="J100" s="37">
        <v>175000</v>
      </c>
    </row>
    <row r="101" spans="1:10" ht="12.75" customHeight="1" thickBot="1">
      <c r="A101" s="76" t="s">
        <v>38</v>
      </c>
      <c r="B101" s="76" t="s">
        <v>35</v>
      </c>
      <c r="C101" s="76" t="s">
        <v>230</v>
      </c>
      <c r="D101" s="77">
        <v>190000</v>
      </c>
      <c r="E101" s="77">
        <v>190000</v>
      </c>
      <c r="F101" s="77">
        <v>190000</v>
      </c>
      <c r="G101" s="77">
        <v>190000</v>
      </c>
      <c r="H101" s="77">
        <v>190000</v>
      </c>
      <c r="I101" s="78">
        <v>190000</v>
      </c>
      <c r="J101" s="77">
        <v>950000</v>
      </c>
    </row>
    <row r="102" spans="1:10" ht="12.75" customHeight="1" thickTop="1">
      <c r="A102" s="39"/>
      <c r="B102" s="39"/>
      <c r="C102" s="39" t="s">
        <v>301</v>
      </c>
      <c r="D102" s="42">
        <v>240000</v>
      </c>
      <c r="E102" s="42">
        <v>250000</v>
      </c>
      <c r="F102" s="42">
        <v>250000</v>
      </c>
      <c r="G102" s="42">
        <v>250000</v>
      </c>
      <c r="H102" s="42">
        <v>250000</v>
      </c>
      <c r="I102" s="57">
        <v>250000</v>
      </c>
      <c r="J102" s="42">
        <v>1250000</v>
      </c>
    </row>
    <row r="104" spans="1:10" ht="12.75" customHeight="1">
      <c r="A104" s="82" t="s">
        <v>207</v>
      </c>
    </row>
    <row r="105" spans="1:10" ht="12.75" customHeight="1">
      <c r="A105" s="34" t="s">
        <v>111</v>
      </c>
      <c r="B105" s="34" t="s">
        <v>122</v>
      </c>
      <c r="C105" s="34" t="s">
        <v>207</v>
      </c>
      <c r="D105" s="37">
        <v>50000</v>
      </c>
      <c r="E105" s="37">
        <v>150000</v>
      </c>
      <c r="F105" s="37">
        <v>50000</v>
      </c>
      <c r="G105" s="37">
        <v>150000</v>
      </c>
      <c r="H105" s="37">
        <v>50000</v>
      </c>
      <c r="I105" s="56">
        <v>150000</v>
      </c>
      <c r="J105" s="37">
        <v>550000</v>
      </c>
    </row>
    <row r="106" spans="1:10" ht="12.75" customHeight="1">
      <c r="A106" s="34" t="s">
        <v>43</v>
      </c>
      <c r="B106" s="34" t="s">
        <v>28</v>
      </c>
      <c r="C106" s="34" t="s">
        <v>207</v>
      </c>
      <c r="D106" s="37">
        <v>40000</v>
      </c>
      <c r="E106" s="37">
        <v>40000</v>
      </c>
      <c r="F106" s="37">
        <v>40000</v>
      </c>
      <c r="G106" s="37">
        <v>40000</v>
      </c>
      <c r="H106" s="37">
        <v>40000</v>
      </c>
      <c r="I106" s="56">
        <v>40000</v>
      </c>
      <c r="J106" s="37">
        <v>200000</v>
      </c>
    </row>
    <row r="107" spans="1:10" ht="12.75" customHeight="1">
      <c r="A107" s="34" t="s">
        <v>127</v>
      </c>
      <c r="B107" s="34" t="s">
        <v>36</v>
      </c>
      <c r="C107" s="34" t="s">
        <v>207</v>
      </c>
      <c r="D107" s="37">
        <v>70000</v>
      </c>
      <c r="E107" s="37">
        <v>70000</v>
      </c>
      <c r="F107" s="37">
        <v>70000</v>
      </c>
      <c r="G107" s="37">
        <v>70000</v>
      </c>
      <c r="H107" s="37">
        <v>70000</v>
      </c>
      <c r="I107" s="56">
        <v>70000</v>
      </c>
      <c r="J107" s="37">
        <v>350000</v>
      </c>
    </row>
    <row r="108" spans="1:10" ht="12.75" customHeight="1">
      <c r="A108" s="34" t="s">
        <v>65</v>
      </c>
      <c r="B108" s="34" t="s">
        <v>1</v>
      </c>
      <c r="C108" s="34" t="s">
        <v>207</v>
      </c>
      <c r="D108" s="37">
        <v>150000</v>
      </c>
      <c r="E108" s="37">
        <v>200000</v>
      </c>
      <c r="F108" s="37">
        <v>150000</v>
      </c>
      <c r="G108" s="37">
        <v>200000</v>
      </c>
      <c r="H108" s="37">
        <v>150000</v>
      </c>
      <c r="I108" s="56">
        <v>200000</v>
      </c>
      <c r="J108" s="37">
        <v>900000</v>
      </c>
    </row>
    <row r="109" spans="1:10" ht="12.75" customHeight="1">
      <c r="A109" s="34" t="s">
        <v>108</v>
      </c>
      <c r="B109" s="34" t="s">
        <v>0</v>
      </c>
      <c r="C109" s="34" t="s">
        <v>207</v>
      </c>
      <c r="D109" s="37">
        <v>600000</v>
      </c>
      <c r="E109" s="37">
        <v>700000</v>
      </c>
      <c r="F109" s="37">
        <v>700000</v>
      </c>
      <c r="G109" s="37">
        <v>800000</v>
      </c>
      <c r="H109" s="37">
        <v>800000</v>
      </c>
      <c r="I109" s="56">
        <v>800000</v>
      </c>
      <c r="J109" s="37">
        <v>3800000</v>
      </c>
    </row>
    <row r="110" spans="1:10" ht="12.75" customHeight="1">
      <c r="A110" s="34" t="s">
        <v>142</v>
      </c>
      <c r="B110" s="34" t="s">
        <v>212</v>
      </c>
      <c r="C110" s="34" t="s">
        <v>207</v>
      </c>
      <c r="D110" s="37">
        <v>0</v>
      </c>
      <c r="E110" s="37">
        <v>0</v>
      </c>
      <c r="F110" s="37">
        <v>0</v>
      </c>
      <c r="G110" s="37">
        <v>250000</v>
      </c>
      <c r="H110" s="37">
        <v>0</v>
      </c>
      <c r="I110" s="56">
        <v>0</v>
      </c>
      <c r="J110" s="37">
        <v>250000</v>
      </c>
    </row>
    <row r="111" spans="1:10" ht="12.75" customHeight="1" thickBot="1">
      <c r="A111" s="76" t="s">
        <v>406</v>
      </c>
      <c r="B111" s="76" t="s">
        <v>407</v>
      </c>
      <c r="C111" s="76" t="s">
        <v>207</v>
      </c>
      <c r="D111" s="77">
        <v>0</v>
      </c>
      <c r="E111" s="77"/>
      <c r="F111" s="77"/>
      <c r="G111" s="77"/>
      <c r="H111" s="77"/>
      <c r="I111" s="78"/>
      <c r="J111" s="77"/>
    </row>
    <row r="112" spans="1:10" ht="12.75" customHeight="1" thickTop="1">
      <c r="A112" s="39"/>
      <c r="B112" s="39"/>
      <c r="C112" s="39" t="s">
        <v>301</v>
      </c>
      <c r="D112" s="42">
        <v>910000</v>
      </c>
      <c r="E112" s="42">
        <v>1160000</v>
      </c>
      <c r="F112" s="42">
        <v>1010000</v>
      </c>
      <c r="G112" s="42">
        <v>1510000</v>
      </c>
      <c r="H112" s="42">
        <v>1110000</v>
      </c>
      <c r="I112" s="57">
        <v>1260000</v>
      </c>
      <c r="J112" s="42">
        <v>6050000</v>
      </c>
    </row>
    <row r="113" spans="1:10" ht="12.75" customHeight="1">
      <c r="I113" s="81"/>
    </row>
    <row r="114" spans="1:10" ht="12.75" customHeight="1">
      <c r="A114" s="82" t="s">
        <v>285</v>
      </c>
      <c r="I114" s="81"/>
    </row>
    <row r="115" spans="1:10" ht="12.75" customHeight="1" thickBot="1">
      <c r="A115" s="76" t="s">
        <v>186</v>
      </c>
      <c r="B115" s="76" t="s">
        <v>269</v>
      </c>
      <c r="C115" s="76" t="s">
        <v>285</v>
      </c>
      <c r="D115" s="77"/>
      <c r="E115" s="77">
        <v>80000</v>
      </c>
      <c r="F115" s="77">
        <v>0</v>
      </c>
      <c r="G115" s="77">
        <v>0</v>
      </c>
      <c r="H115" s="77">
        <v>0</v>
      </c>
      <c r="I115" s="78">
        <v>0</v>
      </c>
      <c r="J115" s="77">
        <v>80000</v>
      </c>
    </row>
    <row r="116" spans="1:10" ht="12.75" customHeight="1" thickTop="1">
      <c r="A116" s="39"/>
      <c r="B116" s="39"/>
      <c r="C116" s="39" t="s">
        <v>301</v>
      </c>
      <c r="D116" s="42"/>
      <c r="E116" s="42">
        <v>80000</v>
      </c>
      <c r="F116" s="42">
        <v>0</v>
      </c>
      <c r="G116" s="42">
        <v>0</v>
      </c>
      <c r="H116" s="42">
        <v>0</v>
      </c>
      <c r="I116" s="57">
        <v>0</v>
      </c>
      <c r="J116" s="42">
        <v>80000</v>
      </c>
    </row>
    <row r="118" spans="1:10" ht="12.75" customHeight="1">
      <c r="A118" s="82" t="s">
        <v>217</v>
      </c>
    </row>
    <row r="119" spans="1:10" ht="12.75" customHeight="1">
      <c r="A119" s="34" t="s">
        <v>45</v>
      </c>
      <c r="B119" s="34" t="s">
        <v>135</v>
      </c>
      <c r="C119" s="34" t="s">
        <v>217</v>
      </c>
      <c r="D119" s="37">
        <v>100000</v>
      </c>
      <c r="E119" s="37">
        <v>100000</v>
      </c>
      <c r="F119" s="37">
        <v>100000</v>
      </c>
      <c r="G119" s="37">
        <v>100000</v>
      </c>
      <c r="H119" s="37">
        <v>100000</v>
      </c>
      <c r="I119" s="56">
        <v>100000</v>
      </c>
      <c r="J119" s="37">
        <v>500000</v>
      </c>
    </row>
    <row r="120" spans="1:10" ht="13.5" customHeight="1">
      <c r="A120" s="34" t="s">
        <v>103</v>
      </c>
      <c r="B120" s="34" t="s">
        <v>40</v>
      </c>
      <c r="C120" s="34" t="s">
        <v>211</v>
      </c>
      <c r="D120" s="37">
        <v>0</v>
      </c>
      <c r="E120" s="37">
        <v>0</v>
      </c>
      <c r="F120" s="37">
        <v>30000</v>
      </c>
      <c r="G120" s="37">
        <v>450000</v>
      </c>
      <c r="H120" s="37">
        <v>0</v>
      </c>
      <c r="I120" s="56">
        <v>0</v>
      </c>
      <c r="J120" s="37">
        <v>480000</v>
      </c>
    </row>
    <row r="121" spans="1:10" ht="12.75" customHeight="1">
      <c r="A121" s="34" t="s">
        <v>177</v>
      </c>
      <c r="B121" s="34" t="s">
        <v>252</v>
      </c>
      <c r="C121" s="34" t="s">
        <v>217</v>
      </c>
      <c r="D121" s="37"/>
      <c r="E121" s="37">
        <v>50000</v>
      </c>
      <c r="F121" s="37">
        <v>0</v>
      </c>
      <c r="G121" s="37">
        <v>0</v>
      </c>
      <c r="H121" s="37">
        <v>0</v>
      </c>
      <c r="I121" s="56">
        <v>0</v>
      </c>
      <c r="J121" s="37">
        <v>50000</v>
      </c>
    </row>
    <row r="122" spans="1:10" ht="12.75" customHeight="1" thickBot="1">
      <c r="A122" s="76" t="s">
        <v>179</v>
      </c>
      <c r="B122" s="76" t="s">
        <v>257</v>
      </c>
      <c r="C122" s="76" t="s">
        <v>217</v>
      </c>
      <c r="D122" s="77"/>
      <c r="E122" s="77">
        <v>0</v>
      </c>
      <c r="F122" s="77">
        <v>330000</v>
      </c>
      <c r="G122" s="77">
        <v>0</v>
      </c>
      <c r="H122" s="77">
        <v>0</v>
      </c>
      <c r="I122" s="78">
        <v>0</v>
      </c>
      <c r="J122" s="77">
        <v>330000</v>
      </c>
    </row>
    <row r="123" spans="1:10" ht="12.75" customHeight="1" thickTop="1">
      <c r="A123" s="39"/>
      <c r="B123" s="39"/>
      <c r="C123" s="39" t="s">
        <v>301</v>
      </c>
      <c r="D123" s="42">
        <v>100000</v>
      </c>
      <c r="E123" s="42">
        <v>150000</v>
      </c>
      <c r="F123" s="42">
        <f>SUM(F119:F122)</f>
        <v>460000</v>
      </c>
      <c r="G123" s="42">
        <f>SUM(G119:G122)</f>
        <v>550000</v>
      </c>
      <c r="H123" s="42">
        <v>100000</v>
      </c>
      <c r="I123" s="57">
        <v>100000</v>
      </c>
      <c r="J123" s="42">
        <f>SUM(J119:J122)</f>
        <v>1360000</v>
      </c>
    </row>
    <row r="124" spans="1:10" ht="12.75" customHeight="1">
      <c r="I124" s="81"/>
    </row>
    <row r="125" spans="1:10" ht="12.75" customHeight="1">
      <c r="A125" s="82" t="s">
        <v>342</v>
      </c>
      <c r="I125" s="81"/>
    </row>
    <row r="126" spans="1:10" ht="12.75" customHeight="1">
      <c r="A126" s="34" t="s">
        <v>34</v>
      </c>
      <c r="B126" s="34" t="s">
        <v>116</v>
      </c>
      <c r="C126" s="34" t="s">
        <v>342</v>
      </c>
      <c r="D126" s="37">
        <v>60000</v>
      </c>
      <c r="E126" s="37">
        <v>70000</v>
      </c>
      <c r="F126" s="37">
        <v>75000</v>
      </c>
      <c r="G126" s="37">
        <v>55000</v>
      </c>
      <c r="H126" s="37">
        <v>85000</v>
      </c>
      <c r="I126" s="56">
        <v>100000</v>
      </c>
      <c r="J126" s="37">
        <v>385000</v>
      </c>
    </row>
    <row r="127" spans="1:10" ht="12.75" customHeight="1">
      <c r="A127" s="34" t="s">
        <v>67</v>
      </c>
      <c r="B127" s="34" t="s">
        <v>125</v>
      </c>
      <c r="C127" s="34" t="s">
        <v>342</v>
      </c>
      <c r="D127" s="37">
        <v>0</v>
      </c>
      <c r="E127" s="37">
        <v>0</v>
      </c>
      <c r="F127" s="37">
        <v>500000</v>
      </c>
      <c r="G127" s="37">
        <v>0</v>
      </c>
      <c r="H127" s="37">
        <v>0</v>
      </c>
      <c r="I127" s="56">
        <v>0</v>
      </c>
      <c r="J127" s="37">
        <v>500000</v>
      </c>
    </row>
    <row r="128" spans="1:10" ht="12.75" customHeight="1">
      <c r="A128" s="34" t="s">
        <v>25</v>
      </c>
      <c r="B128" s="34" t="s">
        <v>14</v>
      </c>
      <c r="C128" s="34" t="s">
        <v>342</v>
      </c>
      <c r="D128" s="37">
        <v>0</v>
      </c>
      <c r="E128" s="37">
        <v>350000</v>
      </c>
      <c r="F128" s="37">
        <v>0</v>
      </c>
      <c r="G128" s="37">
        <v>0</v>
      </c>
      <c r="H128" s="37">
        <v>0</v>
      </c>
      <c r="I128" s="56">
        <v>0</v>
      </c>
      <c r="J128" s="37">
        <v>350000</v>
      </c>
    </row>
    <row r="129" spans="1:10" ht="12.75" customHeight="1">
      <c r="A129" s="34" t="s">
        <v>83</v>
      </c>
      <c r="B129" s="34" t="s">
        <v>213</v>
      </c>
      <c r="C129" s="34" t="s">
        <v>342</v>
      </c>
      <c r="D129" s="37">
        <v>6000</v>
      </c>
      <c r="E129" s="37">
        <v>300000</v>
      </c>
      <c r="F129" s="37">
        <v>0</v>
      </c>
      <c r="G129" s="37">
        <v>0</v>
      </c>
      <c r="H129" s="37">
        <v>0</v>
      </c>
      <c r="I129" s="56">
        <v>0</v>
      </c>
      <c r="J129" s="37">
        <v>300000</v>
      </c>
    </row>
    <row r="130" spans="1:10" ht="12.75" customHeight="1">
      <c r="A130" s="34" t="s">
        <v>110</v>
      </c>
      <c r="B130" s="34" t="s">
        <v>76</v>
      </c>
      <c r="C130" s="34" t="s">
        <v>342</v>
      </c>
      <c r="D130" s="37">
        <v>300000</v>
      </c>
      <c r="E130" s="37">
        <v>281000</v>
      </c>
      <c r="F130" s="37">
        <v>206000</v>
      </c>
      <c r="G130" s="37">
        <v>2246000</v>
      </c>
      <c r="H130" s="37">
        <v>481000</v>
      </c>
      <c r="I130" s="56">
        <v>1253400</v>
      </c>
      <c r="J130" s="37">
        <v>4467400</v>
      </c>
    </row>
    <row r="131" spans="1:10" ht="12.75" customHeight="1">
      <c r="A131" s="34" t="s">
        <v>114</v>
      </c>
      <c r="B131" s="34" t="s">
        <v>48</v>
      </c>
      <c r="C131" s="34" t="s">
        <v>342</v>
      </c>
      <c r="D131" s="37">
        <v>80000</v>
      </c>
      <c r="E131" s="37">
        <v>80000</v>
      </c>
      <c r="F131" s="37">
        <v>55000</v>
      </c>
      <c r="G131" s="37">
        <v>60000</v>
      </c>
      <c r="H131" s="37">
        <v>0</v>
      </c>
      <c r="I131" s="56">
        <v>0</v>
      </c>
      <c r="J131" s="37">
        <v>195000</v>
      </c>
    </row>
    <row r="132" spans="1:10" ht="12.75" customHeight="1">
      <c r="A132" s="34" t="s">
        <v>23</v>
      </c>
      <c r="B132" s="34" t="s">
        <v>98</v>
      </c>
      <c r="C132" s="34" t="s">
        <v>342</v>
      </c>
      <c r="D132" s="37">
        <v>50000</v>
      </c>
      <c r="E132" s="37">
        <v>250000</v>
      </c>
      <c r="F132" s="37">
        <v>250000</v>
      </c>
      <c r="G132" s="37">
        <v>250000</v>
      </c>
      <c r="H132" s="37">
        <v>250000</v>
      </c>
      <c r="I132" s="56">
        <v>250000</v>
      </c>
      <c r="J132" s="37">
        <v>1250000</v>
      </c>
    </row>
    <row r="133" spans="1:10" ht="12.75" customHeight="1">
      <c r="A133" s="34" t="s">
        <v>79</v>
      </c>
      <c r="B133" s="34" t="s">
        <v>42</v>
      </c>
      <c r="C133" s="34" t="s">
        <v>342</v>
      </c>
      <c r="D133" s="37">
        <v>60000</v>
      </c>
      <c r="E133" s="37">
        <v>60000</v>
      </c>
      <c r="F133" s="37">
        <v>60000</v>
      </c>
      <c r="G133" s="37">
        <v>60000</v>
      </c>
      <c r="H133" s="37">
        <v>60000</v>
      </c>
      <c r="I133" s="56">
        <v>60000</v>
      </c>
      <c r="J133" s="37">
        <v>300000</v>
      </c>
    </row>
    <row r="134" spans="1:10" ht="12.75" customHeight="1">
      <c r="A134" s="34" t="s">
        <v>10</v>
      </c>
      <c r="B134" s="34" t="s">
        <v>50</v>
      </c>
      <c r="C134" s="34" t="s">
        <v>342</v>
      </c>
      <c r="D134" s="37">
        <v>500000</v>
      </c>
      <c r="E134" s="37">
        <v>500000</v>
      </c>
      <c r="F134" s="37">
        <v>600000</v>
      </c>
      <c r="G134" s="37">
        <v>700000</v>
      </c>
      <c r="H134" s="37">
        <v>700000</v>
      </c>
      <c r="I134" s="56">
        <v>750000</v>
      </c>
      <c r="J134" s="37">
        <v>3250000</v>
      </c>
    </row>
    <row r="135" spans="1:10" ht="12.75" customHeight="1">
      <c r="A135" s="34" t="s">
        <v>136</v>
      </c>
      <c r="B135" s="34" t="s">
        <v>121</v>
      </c>
      <c r="C135" s="34" t="s">
        <v>342</v>
      </c>
      <c r="D135" s="37">
        <v>300000</v>
      </c>
      <c r="E135" s="37">
        <v>300000</v>
      </c>
      <c r="F135" s="37">
        <v>300000</v>
      </c>
      <c r="G135" s="37">
        <v>300000</v>
      </c>
      <c r="H135" s="37">
        <v>300000</v>
      </c>
      <c r="I135" s="56">
        <v>300000</v>
      </c>
      <c r="J135" s="37">
        <v>1500000</v>
      </c>
    </row>
    <row r="136" spans="1:10" ht="12.75" customHeight="1">
      <c r="A136" s="34" t="s">
        <v>54</v>
      </c>
      <c r="B136" s="34" t="s">
        <v>100</v>
      </c>
      <c r="C136" s="34" t="s">
        <v>342</v>
      </c>
      <c r="D136" s="37">
        <v>75000</v>
      </c>
      <c r="E136" s="37">
        <v>75000</v>
      </c>
      <c r="F136" s="37">
        <v>75000</v>
      </c>
      <c r="G136" s="37">
        <v>75000</v>
      </c>
      <c r="H136" s="37">
        <v>75000</v>
      </c>
      <c r="I136" s="56">
        <v>75000</v>
      </c>
      <c r="J136" s="37">
        <v>375000</v>
      </c>
    </row>
    <row r="137" spans="1:10" ht="12.75" customHeight="1">
      <c r="A137" s="34" t="s">
        <v>73</v>
      </c>
      <c r="B137" s="34" t="s">
        <v>235</v>
      </c>
      <c r="C137" s="34" t="s">
        <v>342</v>
      </c>
      <c r="D137" s="37">
        <v>579500</v>
      </c>
      <c r="E137" s="37">
        <v>504500</v>
      </c>
      <c r="F137" s="37">
        <v>391000</v>
      </c>
      <c r="G137" s="37">
        <v>472500</v>
      </c>
      <c r="H137" s="37">
        <v>517500</v>
      </c>
      <c r="I137" s="56">
        <v>818000</v>
      </c>
      <c r="J137" s="37">
        <v>2703500</v>
      </c>
    </row>
    <row r="138" spans="1:10" ht="12.75" customHeight="1">
      <c r="A138" s="34" t="s">
        <v>58</v>
      </c>
      <c r="B138" s="34" t="s">
        <v>44</v>
      </c>
      <c r="C138" s="34" t="s">
        <v>342</v>
      </c>
      <c r="D138" s="37">
        <v>0</v>
      </c>
      <c r="E138" s="37">
        <v>25000</v>
      </c>
      <c r="F138" s="37">
        <v>0</v>
      </c>
      <c r="G138" s="37">
        <v>0</v>
      </c>
      <c r="H138" s="37">
        <v>0</v>
      </c>
      <c r="I138" s="56">
        <v>0</v>
      </c>
      <c r="J138" s="37">
        <v>25000</v>
      </c>
    </row>
    <row r="139" spans="1:10" ht="12.75" customHeight="1">
      <c r="A139" s="34" t="s">
        <v>11</v>
      </c>
      <c r="B139" s="34" t="s">
        <v>140</v>
      </c>
      <c r="C139" s="34" t="s">
        <v>342</v>
      </c>
      <c r="D139" s="37">
        <v>160000</v>
      </c>
      <c r="E139" s="37">
        <v>160000</v>
      </c>
      <c r="F139" s="37">
        <v>160000</v>
      </c>
      <c r="G139" s="37">
        <v>160000</v>
      </c>
      <c r="H139" s="37">
        <v>160000</v>
      </c>
      <c r="I139" s="56">
        <v>160000</v>
      </c>
      <c r="J139" s="37">
        <v>800000</v>
      </c>
    </row>
    <row r="140" spans="1:10" ht="12.75" customHeight="1">
      <c r="A140" s="34" t="s">
        <v>2</v>
      </c>
      <c r="B140" s="34" t="s">
        <v>81</v>
      </c>
      <c r="C140" s="34" t="s">
        <v>342</v>
      </c>
      <c r="D140" s="37">
        <v>75000</v>
      </c>
      <c r="E140" s="37">
        <v>75000</v>
      </c>
      <c r="F140" s="37">
        <v>75000</v>
      </c>
      <c r="G140" s="37">
        <v>75000</v>
      </c>
      <c r="H140" s="37">
        <v>75000</v>
      </c>
      <c r="I140" s="56">
        <v>75000</v>
      </c>
      <c r="J140" s="37">
        <v>375000</v>
      </c>
    </row>
    <row r="141" spans="1:10" ht="12.75" customHeight="1">
      <c r="A141" s="34" t="s">
        <v>17</v>
      </c>
      <c r="B141" s="34" t="s">
        <v>26</v>
      </c>
      <c r="C141" s="34" t="s">
        <v>342</v>
      </c>
      <c r="D141" s="37">
        <v>50000</v>
      </c>
      <c r="E141" s="37">
        <v>25000</v>
      </c>
      <c r="F141" s="37">
        <v>25000</v>
      </c>
      <c r="G141" s="37">
        <v>25000</v>
      </c>
      <c r="H141" s="37">
        <v>25000</v>
      </c>
      <c r="I141" s="56">
        <v>25000</v>
      </c>
      <c r="J141" s="37">
        <v>125000</v>
      </c>
    </row>
    <row r="142" spans="1:10" ht="12.75" customHeight="1">
      <c r="A142" s="34" t="s">
        <v>74</v>
      </c>
      <c r="B142" s="34" t="s">
        <v>60</v>
      </c>
      <c r="C142" s="34" t="s">
        <v>342</v>
      </c>
      <c r="D142" s="37">
        <v>110000</v>
      </c>
      <c r="E142" s="37">
        <v>110000</v>
      </c>
      <c r="F142" s="37">
        <v>50000</v>
      </c>
      <c r="G142" s="37">
        <v>50000</v>
      </c>
      <c r="H142" s="37">
        <v>50000</v>
      </c>
      <c r="I142" s="56">
        <v>50000</v>
      </c>
      <c r="J142" s="37">
        <v>310000</v>
      </c>
    </row>
    <row r="143" spans="1:10" ht="12.75" customHeight="1">
      <c r="A143" s="34" t="s">
        <v>126</v>
      </c>
      <c r="B143" s="34" t="s">
        <v>113</v>
      </c>
      <c r="C143" s="34" t="s">
        <v>342</v>
      </c>
      <c r="D143" s="37">
        <v>75000</v>
      </c>
      <c r="E143" s="37">
        <v>75000</v>
      </c>
      <c r="F143" s="37">
        <v>75000</v>
      </c>
      <c r="G143" s="37">
        <v>75000</v>
      </c>
      <c r="H143" s="37">
        <v>75000</v>
      </c>
      <c r="I143" s="56">
        <v>75000</v>
      </c>
      <c r="J143" s="37">
        <v>375000</v>
      </c>
    </row>
    <row r="144" spans="1:10" ht="12.75" customHeight="1">
      <c r="A144" s="34" t="s">
        <v>80</v>
      </c>
      <c r="B144" s="34" t="s">
        <v>130</v>
      </c>
      <c r="C144" s="34" t="s">
        <v>342</v>
      </c>
      <c r="D144" s="37">
        <v>0</v>
      </c>
      <c r="E144" s="37">
        <v>1000000</v>
      </c>
      <c r="F144" s="37">
        <v>500000</v>
      </c>
      <c r="G144" s="37">
        <v>0</v>
      </c>
      <c r="H144" s="37">
        <v>0</v>
      </c>
      <c r="I144" s="56">
        <v>0</v>
      </c>
      <c r="J144" s="37">
        <v>1500000</v>
      </c>
    </row>
    <row r="145" spans="1:10" ht="12.75" customHeight="1">
      <c r="A145" s="34" t="s">
        <v>86</v>
      </c>
      <c r="B145" s="34" t="s">
        <v>129</v>
      </c>
      <c r="C145" s="34" t="s">
        <v>342</v>
      </c>
      <c r="D145" s="37">
        <v>0</v>
      </c>
      <c r="E145" s="37">
        <v>0</v>
      </c>
      <c r="F145" s="37">
        <v>0</v>
      </c>
      <c r="G145" s="37">
        <v>500000</v>
      </c>
      <c r="H145" s="37">
        <v>0</v>
      </c>
      <c r="I145" s="56">
        <v>0</v>
      </c>
      <c r="J145" s="37">
        <v>500000</v>
      </c>
    </row>
    <row r="146" spans="1:10" ht="12.75" customHeight="1">
      <c r="A146" s="34" t="s">
        <v>75</v>
      </c>
      <c r="B146" s="34" t="s">
        <v>7</v>
      </c>
      <c r="C146" s="34" t="s">
        <v>342</v>
      </c>
      <c r="D146" s="37">
        <v>400000</v>
      </c>
      <c r="E146" s="37">
        <v>400000</v>
      </c>
      <c r="F146" s="37">
        <v>400000</v>
      </c>
      <c r="G146" s="37">
        <v>200000</v>
      </c>
      <c r="H146" s="37">
        <v>0</v>
      </c>
      <c r="I146" s="56">
        <v>0</v>
      </c>
      <c r="J146" s="37">
        <v>1000000</v>
      </c>
    </row>
    <row r="147" spans="1:10" ht="12.75" customHeight="1">
      <c r="A147" s="34" t="s">
        <v>480</v>
      </c>
      <c r="B147" s="34" t="s">
        <v>481</v>
      </c>
      <c r="C147" s="34" t="s">
        <v>342</v>
      </c>
      <c r="D147" s="37">
        <v>300000</v>
      </c>
      <c r="E147" s="37">
        <v>0</v>
      </c>
      <c r="F147" s="37">
        <v>0</v>
      </c>
      <c r="G147" s="37">
        <v>0</v>
      </c>
      <c r="H147" s="37">
        <v>0</v>
      </c>
      <c r="I147" s="56"/>
      <c r="J147" s="37">
        <v>0</v>
      </c>
    </row>
    <row r="148" spans="1:10" ht="12.75" customHeight="1">
      <c r="A148" s="34" t="s">
        <v>485</v>
      </c>
      <c r="B148" s="34" t="s">
        <v>486</v>
      </c>
      <c r="C148" s="34" t="s">
        <v>342</v>
      </c>
      <c r="D148" s="37">
        <v>225000</v>
      </c>
      <c r="E148" s="37">
        <v>0</v>
      </c>
      <c r="F148" s="37">
        <v>0</v>
      </c>
      <c r="G148" s="37">
        <v>0</v>
      </c>
      <c r="H148" s="37">
        <v>0</v>
      </c>
      <c r="I148" s="56"/>
      <c r="J148" s="37">
        <v>0</v>
      </c>
    </row>
    <row r="149" spans="1:10" ht="12.75" customHeight="1">
      <c r="A149" s="34" t="s">
        <v>244</v>
      </c>
      <c r="B149" s="34" t="s">
        <v>245</v>
      </c>
      <c r="C149" s="34" t="s">
        <v>342</v>
      </c>
      <c r="D149" s="37">
        <v>0</v>
      </c>
      <c r="E149" s="37">
        <v>73000</v>
      </c>
      <c r="F149" s="37">
        <v>0</v>
      </c>
      <c r="G149" s="37">
        <v>0</v>
      </c>
      <c r="H149" s="37">
        <v>0</v>
      </c>
      <c r="I149" s="56">
        <v>0</v>
      </c>
      <c r="J149" s="37">
        <v>73000</v>
      </c>
    </row>
    <row r="150" spans="1:10" ht="12.75" customHeight="1">
      <c r="A150" s="34" t="s">
        <v>246</v>
      </c>
      <c r="B150" s="34" t="s">
        <v>247</v>
      </c>
      <c r="C150" s="34" t="s">
        <v>342</v>
      </c>
      <c r="D150" s="37">
        <v>0</v>
      </c>
      <c r="E150" s="37">
        <v>80000</v>
      </c>
      <c r="F150" s="37">
        <v>0</v>
      </c>
      <c r="G150" s="37">
        <v>0</v>
      </c>
      <c r="H150" s="37">
        <v>0</v>
      </c>
      <c r="I150" s="56">
        <v>0</v>
      </c>
      <c r="J150" s="37">
        <v>80000</v>
      </c>
    </row>
    <row r="151" spans="1:10" ht="12.75" customHeight="1">
      <c r="A151" s="34" t="s">
        <v>248</v>
      </c>
      <c r="B151" s="34" t="s">
        <v>249</v>
      </c>
      <c r="C151" s="34" t="s">
        <v>342</v>
      </c>
      <c r="D151" s="37">
        <v>0</v>
      </c>
      <c r="E151" s="37">
        <v>0</v>
      </c>
      <c r="F151" s="37">
        <v>0</v>
      </c>
      <c r="G151" s="37">
        <v>0</v>
      </c>
      <c r="H151" s="37">
        <v>75000</v>
      </c>
      <c r="I151" s="56">
        <v>0</v>
      </c>
      <c r="J151" s="37">
        <v>75000</v>
      </c>
    </row>
    <row r="152" spans="1:10" ht="12.75" customHeight="1">
      <c r="A152" s="34" t="s">
        <v>250</v>
      </c>
      <c r="B152" s="34" t="s">
        <v>251</v>
      </c>
      <c r="C152" s="34" t="s">
        <v>342</v>
      </c>
      <c r="D152" s="37">
        <v>0</v>
      </c>
      <c r="E152" s="37">
        <v>0</v>
      </c>
      <c r="F152" s="37">
        <v>25000</v>
      </c>
      <c r="G152" s="37">
        <v>0</v>
      </c>
      <c r="H152" s="37">
        <v>25000</v>
      </c>
      <c r="I152" s="56">
        <v>0</v>
      </c>
      <c r="J152" s="37">
        <v>50000</v>
      </c>
    </row>
    <row r="153" spans="1:10" ht="12.75" customHeight="1">
      <c r="A153" s="34" t="s">
        <v>255</v>
      </c>
      <c r="B153" s="34" t="s">
        <v>256</v>
      </c>
      <c r="C153" s="34" t="s">
        <v>342</v>
      </c>
      <c r="D153" s="37">
        <v>450000</v>
      </c>
      <c r="E153" s="37">
        <v>450000</v>
      </c>
      <c r="F153" s="37">
        <v>60000</v>
      </c>
      <c r="G153" s="37">
        <v>0</v>
      </c>
      <c r="H153" s="37">
        <v>0</v>
      </c>
      <c r="I153" s="56">
        <v>0</v>
      </c>
      <c r="J153" s="37">
        <v>510000</v>
      </c>
    </row>
    <row r="154" spans="1:10" ht="12.75" customHeight="1">
      <c r="A154" s="34" t="s">
        <v>258</v>
      </c>
      <c r="B154" s="34" t="s">
        <v>259</v>
      </c>
      <c r="C154" s="34" t="s">
        <v>342</v>
      </c>
      <c r="D154" s="37">
        <v>0</v>
      </c>
      <c r="E154" s="37">
        <v>0</v>
      </c>
      <c r="F154" s="37">
        <v>0</v>
      </c>
      <c r="G154" s="37">
        <v>1750000</v>
      </c>
      <c r="H154" s="37">
        <v>0</v>
      </c>
      <c r="I154" s="56">
        <v>0</v>
      </c>
      <c r="J154" s="37">
        <v>1750000</v>
      </c>
    </row>
    <row r="155" spans="1:10" ht="12.75" customHeight="1">
      <c r="A155" s="34" t="s">
        <v>487</v>
      </c>
      <c r="B155" s="34" t="s">
        <v>488</v>
      </c>
      <c r="C155" s="34" t="s">
        <v>342</v>
      </c>
      <c r="D155" s="37">
        <v>60000</v>
      </c>
      <c r="E155" s="37">
        <v>0</v>
      </c>
      <c r="F155" s="37">
        <v>0</v>
      </c>
      <c r="G155" s="37">
        <v>0</v>
      </c>
      <c r="H155" s="37">
        <v>0</v>
      </c>
      <c r="I155" s="56"/>
      <c r="J155" s="37">
        <v>0</v>
      </c>
    </row>
    <row r="156" spans="1:10" ht="12.75" customHeight="1">
      <c r="A156" s="34" t="s">
        <v>489</v>
      </c>
      <c r="B156" s="34" t="s">
        <v>490</v>
      </c>
      <c r="C156" s="34" t="s">
        <v>342</v>
      </c>
      <c r="D156" s="37">
        <v>195000</v>
      </c>
      <c r="E156" s="37">
        <v>0</v>
      </c>
      <c r="F156" s="37">
        <v>0</v>
      </c>
      <c r="G156" s="37">
        <v>0</v>
      </c>
      <c r="H156" s="37">
        <v>0</v>
      </c>
      <c r="I156" s="56"/>
      <c r="J156" s="37">
        <v>0</v>
      </c>
    </row>
    <row r="157" spans="1:10" ht="12.75" customHeight="1">
      <c r="A157" s="34" t="s">
        <v>260</v>
      </c>
      <c r="B157" s="34" t="s">
        <v>261</v>
      </c>
      <c r="C157" s="34" t="s">
        <v>342</v>
      </c>
      <c r="D157" s="37">
        <v>0</v>
      </c>
      <c r="E157" s="37">
        <v>0</v>
      </c>
      <c r="F157" s="37">
        <v>0</v>
      </c>
      <c r="G157" s="37">
        <v>70000</v>
      </c>
      <c r="H157" s="37">
        <v>0</v>
      </c>
      <c r="I157" s="56">
        <v>0</v>
      </c>
      <c r="J157" s="37">
        <v>70000</v>
      </c>
    </row>
    <row r="158" spans="1:10" ht="12.75" customHeight="1">
      <c r="A158" s="34" t="s">
        <v>267</v>
      </c>
      <c r="B158" s="34" t="s">
        <v>268</v>
      </c>
      <c r="C158" s="34" t="s">
        <v>342</v>
      </c>
      <c r="D158" s="37"/>
      <c r="E158" s="37">
        <v>150000</v>
      </c>
      <c r="F158" s="37">
        <v>0</v>
      </c>
      <c r="G158" s="37">
        <v>0</v>
      </c>
      <c r="H158" s="37">
        <v>0</v>
      </c>
      <c r="I158" s="56">
        <v>0</v>
      </c>
      <c r="J158" s="37">
        <v>150000</v>
      </c>
    </row>
    <row r="159" spans="1:10" ht="12.75" customHeight="1">
      <c r="A159" s="34" t="s">
        <v>270</v>
      </c>
      <c r="B159" s="34" t="s">
        <v>271</v>
      </c>
      <c r="C159" s="34" t="s">
        <v>342</v>
      </c>
      <c r="D159" s="37"/>
      <c r="E159" s="37">
        <v>448800</v>
      </c>
      <c r="F159" s="37">
        <v>432500</v>
      </c>
      <c r="G159" s="37">
        <v>370000</v>
      </c>
      <c r="H159" s="37">
        <v>295000</v>
      </c>
      <c r="I159" s="56">
        <v>428600</v>
      </c>
      <c r="J159" s="37">
        <v>1974900</v>
      </c>
    </row>
    <row r="160" spans="1:10" ht="12.75" customHeight="1">
      <c r="A160" s="34" t="s">
        <v>194</v>
      </c>
      <c r="B160" s="34" t="s">
        <v>272</v>
      </c>
      <c r="C160" s="34" t="s">
        <v>342</v>
      </c>
      <c r="D160" s="37"/>
      <c r="E160" s="37">
        <v>100000</v>
      </c>
      <c r="F160" s="37">
        <v>100000</v>
      </c>
      <c r="G160" s="37">
        <v>100000</v>
      </c>
      <c r="H160" s="37">
        <v>100000</v>
      </c>
      <c r="I160" s="56">
        <v>50000</v>
      </c>
      <c r="J160" s="37">
        <v>450000</v>
      </c>
    </row>
    <row r="161" spans="1:10" ht="12.75" customHeight="1">
      <c r="A161" s="34" t="s">
        <v>273</v>
      </c>
      <c r="B161" s="34" t="s">
        <v>274</v>
      </c>
      <c r="C161" s="34" t="s">
        <v>342</v>
      </c>
      <c r="D161" s="37"/>
      <c r="E161" s="37">
        <v>300000</v>
      </c>
      <c r="F161" s="37">
        <v>0</v>
      </c>
      <c r="G161" s="37">
        <v>0</v>
      </c>
      <c r="H161" s="37">
        <v>0</v>
      </c>
      <c r="I161" s="56">
        <v>0</v>
      </c>
      <c r="J161" s="37">
        <v>300000</v>
      </c>
    </row>
    <row r="162" spans="1:10" ht="12.75" customHeight="1">
      <c r="A162" s="34" t="s">
        <v>275</v>
      </c>
      <c r="B162" s="34" t="s">
        <v>276</v>
      </c>
      <c r="C162" s="34" t="s">
        <v>342</v>
      </c>
      <c r="D162" s="37"/>
      <c r="E162" s="37">
        <v>400000</v>
      </c>
      <c r="F162" s="37">
        <v>0</v>
      </c>
      <c r="G162" s="37">
        <v>0</v>
      </c>
      <c r="H162" s="37">
        <v>0</v>
      </c>
      <c r="I162" s="56">
        <v>0</v>
      </c>
      <c r="J162" s="37">
        <v>400000</v>
      </c>
    </row>
    <row r="163" spans="1:10" ht="12.75" customHeight="1">
      <c r="A163" s="34" t="s">
        <v>188</v>
      </c>
      <c r="B163" s="34" t="s">
        <v>277</v>
      </c>
      <c r="C163" s="34" t="s">
        <v>342</v>
      </c>
      <c r="D163" s="37"/>
      <c r="E163" s="37">
        <v>150000</v>
      </c>
      <c r="F163" s="37">
        <v>0</v>
      </c>
      <c r="G163" s="37">
        <v>0</v>
      </c>
      <c r="H163" s="37">
        <v>0</v>
      </c>
      <c r="I163" s="56">
        <v>0</v>
      </c>
      <c r="J163" s="37">
        <v>150000</v>
      </c>
    </row>
    <row r="164" spans="1:10" ht="12.75" customHeight="1">
      <c r="A164" s="34" t="s">
        <v>191</v>
      </c>
      <c r="B164" s="34" t="s">
        <v>278</v>
      </c>
      <c r="C164" s="34" t="s">
        <v>342</v>
      </c>
      <c r="D164" s="37"/>
      <c r="E164" s="37">
        <v>75000</v>
      </c>
      <c r="F164" s="37">
        <v>75000</v>
      </c>
      <c r="G164" s="37">
        <v>75000</v>
      </c>
      <c r="H164" s="37">
        <v>75000</v>
      </c>
      <c r="I164" s="56">
        <v>75000</v>
      </c>
      <c r="J164" s="37">
        <v>375000</v>
      </c>
    </row>
    <row r="165" spans="1:10" ht="12.75" customHeight="1">
      <c r="A165" s="34" t="s">
        <v>189</v>
      </c>
      <c r="B165" s="34" t="s">
        <v>279</v>
      </c>
      <c r="C165" s="34" t="s">
        <v>342</v>
      </c>
      <c r="D165" s="37"/>
      <c r="E165" s="37">
        <v>150000</v>
      </c>
      <c r="F165" s="37">
        <v>75000</v>
      </c>
      <c r="G165" s="37">
        <v>75000</v>
      </c>
      <c r="H165" s="37">
        <v>75000</v>
      </c>
      <c r="I165" s="56">
        <v>75000</v>
      </c>
      <c r="J165" s="37">
        <v>450000</v>
      </c>
    </row>
    <row r="166" spans="1:10" ht="12.75" customHeight="1">
      <c r="A166" s="34" t="s">
        <v>16</v>
      </c>
      <c r="B166" s="34" t="s">
        <v>123</v>
      </c>
      <c r="C166" s="34" t="s">
        <v>342</v>
      </c>
      <c r="D166" s="37">
        <v>700000</v>
      </c>
      <c r="E166" s="37">
        <v>300000</v>
      </c>
      <c r="F166" s="37">
        <v>300000</v>
      </c>
      <c r="G166" s="37">
        <v>300000</v>
      </c>
      <c r="H166" s="37">
        <v>300000</v>
      </c>
      <c r="I166" s="56">
        <v>300000</v>
      </c>
      <c r="J166" s="37">
        <v>1500000</v>
      </c>
    </row>
    <row r="167" spans="1:10" ht="12.75" customHeight="1">
      <c r="A167" s="34" t="s">
        <v>120</v>
      </c>
      <c r="B167" s="34" t="s">
        <v>64</v>
      </c>
      <c r="C167" s="34" t="s">
        <v>342</v>
      </c>
      <c r="D167" s="37">
        <v>180000</v>
      </c>
      <c r="E167" s="37">
        <v>65000</v>
      </c>
      <c r="F167" s="37">
        <v>88000</v>
      </c>
      <c r="G167" s="37">
        <v>114000</v>
      </c>
      <c r="H167" s="37">
        <v>120000</v>
      </c>
      <c r="I167" s="56">
        <v>87000</v>
      </c>
      <c r="J167" s="37">
        <v>474000</v>
      </c>
    </row>
    <row r="168" spans="1:10" ht="12.75" customHeight="1" thickBot="1">
      <c r="A168" s="76" t="s">
        <v>139</v>
      </c>
      <c r="B168" s="76" t="s">
        <v>284</v>
      </c>
      <c r="C168" s="76" t="s">
        <v>342</v>
      </c>
      <c r="D168" s="77">
        <v>75000</v>
      </c>
      <c r="E168" s="102">
        <v>87000</v>
      </c>
      <c r="F168" s="102">
        <v>385000</v>
      </c>
      <c r="G168" s="77">
        <v>85000</v>
      </c>
      <c r="H168" s="102">
        <v>235000</v>
      </c>
      <c r="I168" s="78">
        <v>85000</v>
      </c>
      <c r="J168" s="102">
        <f>SUM(E168:I168)</f>
        <v>877000</v>
      </c>
    </row>
    <row r="169" spans="1:10" ht="12.75" customHeight="1" thickTop="1">
      <c r="A169" s="39"/>
      <c r="B169" s="39"/>
      <c r="C169" s="39"/>
      <c r="D169" s="42">
        <v>5065500</v>
      </c>
      <c r="E169" s="42">
        <v>7457300</v>
      </c>
      <c r="F169" s="42">
        <v>5037500</v>
      </c>
      <c r="G169" s="42">
        <v>8242500</v>
      </c>
      <c r="H169" s="42">
        <v>4003500</v>
      </c>
      <c r="I169" s="57">
        <v>5092000</v>
      </c>
      <c r="J169" s="42">
        <v>29832800</v>
      </c>
    </row>
    <row r="170" spans="1:10" ht="12.75" customHeight="1">
      <c r="E170" s="107">
        <v>7469300</v>
      </c>
      <c r="F170" s="107">
        <v>5337500</v>
      </c>
      <c r="H170" s="107">
        <v>4153500</v>
      </c>
      <c r="I170" s="81"/>
      <c r="J170" s="107">
        <v>30294800</v>
      </c>
    </row>
    <row r="171" spans="1:10" ht="12.75" customHeight="1" thickBot="1">
      <c r="A171" s="91" t="s">
        <v>22</v>
      </c>
      <c r="B171" s="92" t="s">
        <v>46</v>
      </c>
      <c r="C171" s="92" t="s">
        <v>216</v>
      </c>
      <c r="D171" s="93">
        <v>58334</v>
      </c>
      <c r="E171" s="94">
        <v>58334</v>
      </c>
      <c r="F171" s="93">
        <v>58334</v>
      </c>
      <c r="G171" s="93">
        <v>58334</v>
      </c>
      <c r="H171" s="93">
        <v>58334</v>
      </c>
      <c r="I171" s="95">
        <v>58334</v>
      </c>
      <c r="J171" s="93">
        <v>291670</v>
      </c>
    </row>
    <row r="172" spans="1:10" ht="12.75" customHeight="1" thickTop="1">
      <c r="A172" s="86"/>
      <c r="B172" s="87"/>
      <c r="C172" s="87"/>
      <c r="D172" s="88">
        <v>58334</v>
      </c>
      <c r="E172" s="89">
        <v>58334</v>
      </c>
      <c r="F172" s="88">
        <v>58334</v>
      </c>
      <c r="G172" s="88">
        <v>58334</v>
      </c>
      <c r="H172" s="88">
        <v>58334</v>
      </c>
      <c r="I172" s="90">
        <v>58334</v>
      </c>
      <c r="J172" s="88">
        <v>291670</v>
      </c>
    </row>
    <row r="176" spans="1:10" ht="12.75" customHeight="1">
      <c r="E176" s="104"/>
      <c r="F176" s="104"/>
      <c r="G176" s="104"/>
      <c r="H176" s="104"/>
      <c r="I176" s="104"/>
      <c r="J176" s="104"/>
    </row>
    <row r="177" spans="5:10" ht="12.75" customHeight="1">
      <c r="E177" s="58"/>
      <c r="F177" s="58"/>
      <c r="G177" s="58"/>
      <c r="H177" s="58"/>
      <c r="I177" s="58"/>
      <c r="J177" s="58"/>
    </row>
  </sheetData>
  <mergeCells count="1">
    <mergeCell ref="A1:J1"/>
  </mergeCells>
  <pageMargins left="0.5" right="0.5" top="0.75" bottom="1" header="0.5" footer="0.5"/>
  <pageSetup scale="90" orientation="landscape" r:id="rId1"/>
  <headerFooter>
    <oddHeader>&amp;C&amp;"Arial,Bold"&amp;9GENERAL FUND MAINTENANCE BUDGET</oddHeader>
    <oddFooter>&amp;L
&amp;Z&amp;F&amp;F&amp;D&amp;C&amp;P</oddFooter>
  </headerFooter>
  <rowBreaks count="1" manualBreakCount="1"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"/>
  <sheetViews>
    <sheetView workbookViewId="0">
      <selection activeCell="C24" sqref="C24"/>
    </sheetView>
  </sheetViews>
  <sheetFormatPr defaultColWidth="9.109375" defaultRowHeight="12.75" customHeight="1"/>
  <cols>
    <col min="1" max="1" width="28.6640625" customWidth="1"/>
    <col min="2" max="2" width="12" bestFit="1" customWidth="1"/>
    <col min="3" max="3" width="21.88671875" bestFit="1" customWidth="1"/>
    <col min="4" max="4" width="10.33203125" customWidth="1"/>
    <col min="5" max="5" width="11.33203125" customWidth="1"/>
    <col min="6" max="8" width="10.33203125" customWidth="1"/>
    <col min="9" max="9" width="8.5546875" bestFit="1" customWidth="1"/>
    <col min="10" max="10" width="12.33203125" bestFit="1" customWidth="1"/>
  </cols>
  <sheetData>
    <row r="1" spans="1:10" ht="18.899999999999999" customHeight="1">
      <c r="A1" s="486" t="s">
        <v>508</v>
      </c>
      <c r="B1" s="487"/>
      <c r="C1" s="487"/>
      <c r="D1" s="487"/>
      <c r="E1" s="487"/>
      <c r="F1" s="487"/>
      <c r="G1" s="487"/>
      <c r="H1" s="487"/>
      <c r="I1" s="487"/>
      <c r="J1" s="488"/>
    </row>
    <row r="2" spans="1:10" ht="33.75" customHeight="1">
      <c r="A2" s="33" t="s">
        <v>197</v>
      </c>
      <c r="B2" s="33" t="s">
        <v>118</v>
      </c>
      <c r="C2" s="33" t="s">
        <v>198</v>
      </c>
      <c r="D2" s="33" t="s">
        <v>330</v>
      </c>
      <c r="E2" s="33" t="s">
        <v>199</v>
      </c>
      <c r="F2" s="33" t="s">
        <v>200</v>
      </c>
      <c r="G2" s="33" t="s">
        <v>201</v>
      </c>
      <c r="H2" s="33" t="s">
        <v>202</v>
      </c>
      <c r="I2" s="33" t="s">
        <v>203</v>
      </c>
      <c r="J2" s="33" t="s">
        <v>204</v>
      </c>
    </row>
    <row r="3" spans="1:10" ht="13.5" customHeight="1">
      <c r="A3" s="34" t="s">
        <v>88</v>
      </c>
      <c r="B3" s="34" t="s">
        <v>39</v>
      </c>
      <c r="C3" s="34" t="s">
        <v>206</v>
      </c>
      <c r="D3" s="37">
        <v>250000</v>
      </c>
      <c r="E3" s="36">
        <v>250000</v>
      </c>
      <c r="F3" s="37">
        <v>250000</v>
      </c>
      <c r="G3" s="37">
        <v>250000</v>
      </c>
      <c r="H3" s="37">
        <v>250000</v>
      </c>
      <c r="I3" s="79">
        <v>250000</v>
      </c>
      <c r="J3" s="37">
        <v>1250000</v>
      </c>
    </row>
    <row r="4" spans="1:10" ht="13.5" customHeight="1">
      <c r="A4" s="34" t="s">
        <v>108</v>
      </c>
      <c r="B4" s="34" t="s">
        <v>404</v>
      </c>
      <c r="C4" s="34" t="s">
        <v>207</v>
      </c>
      <c r="D4" s="37">
        <v>0</v>
      </c>
      <c r="E4" s="36">
        <v>0</v>
      </c>
      <c r="F4" s="37">
        <v>0</v>
      </c>
      <c r="G4" s="37">
        <v>0</v>
      </c>
      <c r="H4" s="37">
        <v>0</v>
      </c>
      <c r="I4" s="79"/>
      <c r="J4" s="37">
        <v>0</v>
      </c>
    </row>
    <row r="5" spans="1:10" ht="13.5" customHeight="1">
      <c r="A5" s="34" t="s">
        <v>142</v>
      </c>
      <c r="B5" s="34" t="s">
        <v>212</v>
      </c>
      <c r="C5" s="34" t="s">
        <v>207</v>
      </c>
      <c r="D5" s="37">
        <v>0</v>
      </c>
      <c r="E5" s="36">
        <v>0</v>
      </c>
      <c r="F5" s="37">
        <v>0</v>
      </c>
      <c r="G5" s="37">
        <v>250000</v>
      </c>
      <c r="H5" s="37">
        <v>0</v>
      </c>
      <c r="I5" s="79">
        <v>0</v>
      </c>
      <c r="J5" s="37">
        <v>250000</v>
      </c>
    </row>
    <row r="6" spans="1:10" ht="13.5" customHeight="1">
      <c r="A6" s="34" t="s">
        <v>96</v>
      </c>
      <c r="B6" s="34" t="s">
        <v>20</v>
      </c>
      <c r="C6" s="34" t="s">
        <v>206</v>
      </c>
      <c r="D6" s="37">
        <v>400000</v>
      </c>
      <c r="E6" s="36">
        <v>400000</v>
      </c>
      <c r="F6" s="37">
        <v>400000</v>
      </c>
      <c r="G6" s="37">
        <v>400000</v>
      </c>
      <c r="H6" s="37">
        <v>400000</v>
      </c>
      <c r="I6" s="79">
        <v>400000</v>
      </c>
      <c r="J6" s="37">
        <v>2000000</v>
      </c>
    </row>
    <row r="7" spans="1:10" ht="13.5" customHeight="1">
      <c r="A7" s="34" t="s">
        <v>128</v>
      </c>
      <c r="B7" s="34" t="s">
        <v>99</v>
      </c>
      <c r="C7" s="34" t="s">
        <v>206</v>
      </c>
      <c r="D7" s="37">
        <v>250000</v>
      </c>
      <c r="E7" s="36">
        <v>250000</v>
      </c>
      <c r="F7" s="37">
        <v>250000</v>
      </c>
      <c r="G7" s="37">
        <v>250000</v>
      </c>
      <c r="H7" s="37">
        <v>250000</v>
      </c>
      <c r="I7" s="79">
        <v>250000</v>
      </c>
      <c r="J7" s="37">
        <v>1250000</v>
      </c>
    </row>
    <row r="8" spans="1:10" ht="13.5" customHeight="1">
      <c r="A8" s="34" t="s">
        <v>66</v>
      </c>
      <c r="B8" s="34" t="s">
        <v>15</v>
      </c>
      <c r="C8" s="34" t="s">
        <v>206</v>
      </c>
      <c r="D8" s="37">
        <v>280000</v>
      </c>
      <c r="E8" s="36">
        <v>280000</v>
      </c>
      <c r="F8" s="37">
        <v>280000</v>
      </c>
      <c r="G8" s="37">
        <v>280000</v>
      </c>
      <c r="H8" s="37">
        <v>280000</v>
      </c>
      <c r="I8" s="79">
        <v>280000</v>
      </c>
      <c r="J8" s="37">
        <v>1400000</v>
      </c>
    </row>
    <row r="9" spans="1:10" ht="13.5" customHeight="1" thickBot="1">
      <c r="A9" s="76" t="s">
        <v>10</v>
      </c>
      <c r="B9" s="76" t="s">
        <v>471</v>
      </c>
      <c r="C9" s="76" t="s">
        <v>342</v>
      </c>
      <c r="D9" s="77">
        <v>0</v>
      </c>
      <c r="E9" s="96">
        <v>0</v>
      </c>
      <c r="F9" s="77">
        <v>0</v>
      </c>
      <c r="G9" s="77">
        <v>0</v>
      </c>
      <c r="H9" s="77">
        <v>0</v>
      </c>
      <c r="I9" s="80"/>
      <c r="J9" s="77">
        <v>0</v>
      </c>
    </row>
    <row r="10" spans="1:10" ht="13.5" customHeight="1" thickTop="1">
      <c r="A10" s="39"/>
      <c r="B10" s="39"/>
      <c r="C10" s="39" t="s">
        <v>301</v>
      </c>
      <c r="D10" s="42">
        <v>1180000</v>
      </c>
      <c r="E10" s="41">
        <v>1180000</v>
      </c>
      <c r="F10" s="42">
        <v>1180000</v>
      </c>
      <c r="G10" s="42">
        <v>1430000</v>
      </c>
      <c r="H10" s="42">
        <v>1180000</v>
      </c>
      <c r="I10" s="97">
        <v>1180000</v>
      </c>
      <c r="J10" s="42">
        <v>6150000</v>
      </c>
    </row>
  </sheetData>
  <mergeCells count="1">
    <mergeCell ref="A1:J1"/>
  </mergeCells>
  <pageMargins left="0.5" right="0.5" top="1" bottom="1" header="0.5" footer="0.5"/>
  <pageSetup scale="95" orientation="landscape" r:id="rId1"/>
  <headerFooter>
    <oddHeader>&amp;CMAJOR MAINTENANCE
FUND 15500</oddHeader>
    <oddFooter>&amp;L
&amp;8&amp;Z&amp;F&amp;F&amp;D&amp;C&amp;P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5"/>
  <sheetViews>
    <sheetView topLeftCell="B1" workbookViewId="0">
      <selection activeCell="G228" sqref="G228"/>
    </sheetView>
  </sheetViews>
  <sheetFormatPr defaultColWidth="9.109375" defaultRowHeight="12.75" customHeight="1"/>
  <cols>
    <col min="1" max="1" width="28.6640625" style="163" customWidth="1"/>
    <col min="2" max="2" width="14.88671875" style="163" customWidth="1"/>
    <col min="3" max="3" width="28.5546875" style="163" customWidth="1"/>
    <col min="4" max="4" width="12.44140625" style="163" customWidth="1"/>
    <col min="5" max="6" width="12.6640625" style="163" bestFit="1" customWidth="1"/>
    <col min="7" max="7" width="11.33203125" style="163" customWidth="1"/>
    <col min="8" max="8" width="11.88671875" style="163" customWidth="1"/>
    <col min="9" max="9" width="12.5546875" style="163" customWidth="1"/>
    <col min="10" max="10" width="11.33203125" style="163" customWidth="1"/>
    <col min="11" max="11" width="14.44140625" style="163" customWidth="1"/>
    <col min="12" max="16384" width="9.109375" style="163"/>
  </cols>
  <sheetData>
    <row r="1" spans="1:11" ht="18.899999999999999" customHeight="1">
      <c r="A1" s="492" t="s">
        <v>513</v>
      </c>
      <c r="B1" s="493"/>
      <c r="C1" s="493"/>
      <c r="D1" s="493"/>
      <c r="E1" s="493"/>
      <c r="F1" s="493"/>
      <c r="G1" s="493"/>
      <c r="H1" s="493"/>
      <c r="I1" s="493"/>
      <c r="J1" s="493"/>
      <c r="K1" s="494"/>
    </row>
    <row r="2" spans="1:11" ht="33.75" customHeight="1">
      <c r="A2" s="164" t="s">
        <v>197</v>
      </c>
      <c r="B2" s="164" t="s">
        <v>118</v>
      </c>
      <c r="C2" s="164" t="s">
        <v>198</v>
      </c>
      <c r="D2" s="164" t="s">
        <v>199</v>
      </c>
      <c r="E2" s="164" t="s">
        <v>200</v>
      </c>
      <c r="F2" s="164" t="s">
        <v>201</v>
      </c>
      <c r="G2" s="164" t="s">
        <v>202</v>
      </c>
      <c r="H2" s="164" t="s">
        <v>203</v>
      </c>
      <c r="I2" s="164" t="s">
        <v>204</v>
      </c>
      <c r="J2" s="164" t="s">
        <v>330</v>
      </c>
      <c r="K2" s="164" t="s">
        <v>331</v>
      </c>
    </row>
    <row r="3" spans="1:11" ht="13.5" hidden="1" customHeight="1">
      <c r="A3" s="165" t="s">
        <v>85</v>
      </c>
      <c r="B3" s="166" t="s">
        <v>27</v>
      </c>
      <c r="C3" s="166" t="s">
        <v>205</v>
      </c>
      <c r="D3" s="167">
        <v>200000</v>
      </c>
      <c r="E3" s="168">
        <v>300000</v>
      </c>
      <c r="F3" s="168">
        <v>250000</v>
      </c>
      <c r="G3" s="168">
        <v>250000</v>
      </c>
      <c r="H3" s="179">
        <v>0</v>
      </c>
      <c r="I3" s="168">
        <v>1000000</v>
      </c>
      <c r="J3" s="168">
        <v>50000</v>
      </c>
      <c r="K3" s="169">
        <v>364080</v>
      </c>
    </row>
    <row r="4" spans="1:11" ht="13.5" hidden="1" customHeight="1">
      <c r="A4" s="165" t="s">
        <v>85</v>
      </c>
      <c r="B4" s="166" t="s">
        <v>109</v>
      </c>
      <c r="C4" s="166" t="s">
        <v>205</v>
      </c>
      <c r="D4" s="167">
        <v>1150000</v>
      </c>
      <c r="E4" s="168">
        <v>250000</v>
      </c>
      <c r="F4" s="168">
        <v>250000</v>
      </c>
      <c r="G4" s="168">
        <v>250000</v>
      </c>
      <c r="H4" s="179">
        <v>250000</v>
      </c>
      <c r="I4" s="168">
        <v>2150000</v>
      </c>
      <c r="J4" s="168">
        <v>200000</v>
      </c>
      <c r="K4" s="169">
        <v>444529</v>
      </c>
    </row>
    <row r="5" spans="1:11" ht="13.5" hidden="1" customHeight="1">
      <c r="A5" s="165" t="s">
        <v>88</v>
      </c>
      <c r="B5" s="166" t="s">
        <v>332</v>
      </c>
      <c r="C5" s="166" t="s">
        <v>206</v>
      </c>
      <c r="D5" s="167">
        <v>0</v>
      </c>
      <c r="E5" s="168">
        <v>0</v>
      </c>
      <c r="F5" s="168">
        <v>0</v>
      </c>
      <c r="G5" s="168">
        <v>0</v>
      </c>
      <c r="H5" s="179"/>
      <c r="I5" s="168">
        <v>0</v>
      </c>
      <c r="J5" s="168">
        <v>0</v>
      </c>
      <c r="K5" s="169">
        <v>87054</v>
      </c>
    </row>
    <row r="6" spans="1:11" ht="13.5" hidden="1" customHeight="1">
      <c r="A6" s="165" t="s">
        <v>88</v>
      </c>
      <c r="B6" s="166" t="s">
        <v>39</v>
      </c>
      <c r="C6" s="166" t="s">
        <v>206</v>
      </c>
      <c r="D6" s="167">
        <v>250000</v>
      </c>
      <c r="E6" s="168">
        <v>250000</v>
      </c>
      <c r="F6" s="168">
        <v>250000</v>
      </c>
      <c r="G6" s="168">
        <v>250000</v>
      </c>
      <c r="H6" s="179">
        <v>250000</v>
      </c>
      <c r="I6" s="168">
        <v>1250000</v>
      </c>
      <c r="J6" s="168">
        <v>250000</v>
      </c>
      <c r="K6" s="169">
        <v>283911</v>
      </c>
    </row>
    <row r="7" spans="1:11" ht="13.5" hidden="1" customHeight="1">
      <c r="A7" s="165" t="s">
        <v>333</v>
      </c>
      <c r="B7" s="166" t="s">
        <v>334</v>
      </c>
      <c r="C7" s="166" t="s">
        <v>211</v>
      </c>
      <c r="D7" s="167">
        <v>0</v>
      </c>
      <c r="E7" s="168">
        <v>0</v>
      </c>
      <c r="F7" s="168">
        <v>0</v>
      </c>
      <c r="G7" s="168">
        <v>0</v>
      </c>
      <c r="H7" s="179"/>
      <c r="I7" s="168">
        <v>0</v>
      </c>
      <c r="J7" s="168">
        <v>420000</v>
      </c>
      <c r="K7" s="169">
        <v>540000</v>
      </c>
    </row>
    <row r="8" spans="1:11" ht="13.5" hidden="1" customHeight="1">
      <c r="A8" s="165" t="s">
        <v>53</v>
      </c>
      <c r="B8" s="166" t="s">
        <v>105</v>
      </c>
      <c r="C8" s="166" t="s">
        <v>207</v>
      </c>
      <c r="D8" s="167">
        <v>75000</v>
      </c>
      <c r="E8" s="168">
        <v>125000</v>
      </c>
      <c r="F8" s="168">
        <v>125000</v>
      </c>
      <c r="G8" s="168">
        <v>125000</v>
      </c>
      <c r="H8" s="179">
        <v>125000</v>
      </c>
      <c r="I8" s="168">
        <v>575000</v>
      </c>
      <c r="J8" s="168">
        <v>75000</v>
      </c>
      <c r="K8" s="169">
        <v>207708</v>
      </c>
    </row>
    <row r="9" spans="1:11" ht="13.5" hidden="1" customHeight="1">
      <c r="A9" s="165" t="s">
        <v>306</v>
      </c>
      <c r="B9" s="166" t="s">
        <v>335</v>
      </c>
      <c r="C9" s="166" t="s">
        <v>336</v>
      </c>
      <c r="D9" s="167"/>
      <c r="E9" s="168"/>
      <c r="F9" s="168"/>
      <c r="G9" s="168"/>
      <c r="H9" s="179"/>
      <c r="I9" s="168"/>
      <c r="J9" s="168">
        <v>1302400</v>
      </c>
      <c r="K9" s="169">
        <v>2090826</v>
      </c>
    </row>
    <row r="10" spans="1:11" ht="13.5" hidden="1" customHeight="1">
      <c r="A10" s="165" t="s">
        <v>111</v>
      </c>
      <c r="B10" s="166" t="s">
        <v>122</v>
      </c>
      <c r="C10" s="166" t="s">
        <v>207</v>
      </c>
      <c r="D10" s="167">
        <v>150000</v>
      </c>
      <c r="E10" s="168">
        <v>50000</v>
      </c>
      <c r="F10" s="168">
        <v>150000</v>
      </c>
      <c r="G10" s="168">
        <v>50000</v>
      </c>
      <c r="H10" s="179">
        <v>150000</v>
      </c>
      <c r="I10" s="168">
        <v>550000</v>
      </c>
      <c r="J10" s="168">
        <v>50000</v>
      </c>
      <c r="K10" s="169">
        <v>61430</v>
      </c>
    </row>
    <row r="11" spans="1:11" ht="13.5" hidden="1" customHeight="1">
      <c r="A11" s="165" t="s">
        <v>308</v>
      </c>
      <c r="B11" s="166" t="s">
        <v>337</v>
      </c>
      <c r="C11" s="166" t="s">
        <v>207</v>
      </c>
      <c r="D11" s="167"/>
      <c r="E11" s="168"/>
      <c r="F11" s="168"/>
      <c r="G11" s="168"/>
      <c r="H11" s="179"/>
      <c r="I11" s="168"/>
      <c r="J11" s="168">
        <v>100000</v>
      </c>
      <c r="K11" s="169">
        <v>100000</v>
      </c>
    </row>
    <row r="12" spans="1:11" ht="13.5" hidden="1" customHeight="1">
      <c r="A12" s="165" t="s">
        <v>71</v>
      </c>
      <c r="B12" s="166" t="s">
        <v>52</v>
      </c>
      <c r="C12" s="166" t="s">
        <v>207</v>
      </c>
      <c r="D12" s="167">
        <v>120000</v>
      </c>
      <c r="E12" s="168">
        <v>120000</v>
      </c>
      <c r="F12" s="168">
        <v>120000</v>
      </c>
      <c r="G12" s="168">
        <v>120000</v>
      </c>
      <c r="H12" s="179">
        <v>120000</v>
      </c>
      <c r="I12" s="168">
        <v>600000</v>
      </c>
      <c r="J12" s="168">
        <v>120000</v>
      </c>
      <c r="K12" s="169">
        <v>200000</v>
      </c>
    </row>
    <row r="13" spans="1:11" ht="13.5" hidden="1" customHeight="1">
      <c r="A13" s="165" t="s">
        <v>338</v>
      </c>
      <c r="B13" s="166" t="s">
        <v>339</v>
      </c>
      <c r="C13" s="166" t="s">
        <v>336</v>
      </c>
      <c r="D13" s="167"/>
      <c r="E13" s="168"/>
      <c r="F13" s="168"/>
      <c r="G13" s="168"/>
      <c r="H13" s="179"/>
      <c r="I13" s="168"/>
      <c r="J13" s="168">
        <v>0</v>
      </c>
      <c r="K13" s="169">
        <v>51990</v>
      </c>
    </row>
    <row r="14" spans="1:11" ht="13.5" hidden="1" customHeight="1">
      <c r="A14" s="165" t="s">
        <v>340</v>
      </c>
      <c r="B14" s="166" t="s">
        <v>341</v>
      </c>
      <c r="C14" s="166" t="s">
        <v>336</v>
      </c>
      <c r="D14" s="167"/>
      <c r="E14" s="168"/>
      <c r="F14" s="168"/>
      <c r="G14" s="168"/>
      <c r="H14" s="179"/>
      <c r="I14" s="168"/>
      <c r="J14" s="168">
        <v>0</v>
      </c>
      <c r="K14" s="169">
        <v>97397</v>
      </c>
    </row>
    <row r="15" spans="1:11" ht="13.5" hidden="1" customHeight="1">
      <c r="A15" s="165" t="s">
        <v>70</v>
      </c>
      <c r="B15" s="166" t="s">
        <v>132</v>
      </c>
      <c r="C15" s="166" t="s">
        <v>342</v>
      </c>
      <c r="D15" s="167">
        <v>100000</v>
      </c>
      <c r="E15" s="168">
        <v>50000</v>
      </c>
      <c r="F15" s="168">
        <v>50000</v>
      </c>
      <c r="G15" s="168">
        <v>50000</v>
      </c>
      <c r="H15" s="179">
        <v>50000</v>
      </c>
      <c r="I15" s="168">
        <v>300000</v>
      </c>
      <c r="J15" s="168">
        <v>60000</v>
      </c>
      <c r="K15" s="169">
        <v>60865</v>
      </c>
    </row>
    <row r="16" spans="1:11" ht="13.5" hidden="1" customHeight="1">
      <c r="A16" s="165" t="s">
        <v>343</v>
      </c>
      <c r="B16" s="166" t="s">
        <v>344</v>
      </c>
      <c r="C16" s="166" t="s">
        <v>336</v>
      </c>
      <c r="D16" s="167"/>
      <c r="E16" s="168"/>
      <c r="F16" s="168"/>
      <c r="G16" s="168"/>
      <c r="H16" s="179"/>
      <c r="I16" s="168"/>
      <c r="J16" s="168">
        <v>0</v>
      </c>
      <c r="K16" s="169">
        <v>80644</v>
      </c>
    </row>
    <row r="17" spans="1:11" ht="13.5" hidden="1" customHeight="1">
      <c r="A17" s="165" t="s">
        <v>345</v>
      </c>
      <c r="B17" s="166" t="s">
        <v>346</v>
      </c>
      <c r="C17" s="166" t="s">
        <v>336</v>
      </c>
      <c r="D17" s="167"/>
      <c r="E17" s="168"/>
      <c r="F17" s="168"/>
      <c r="G17" s="168"/>
      <c r="H17" s="179"/>
      <c r="I17" s="168"/>
      <c r="J17" s="168">
        <v>0</v>
      </c>
      <c r="K17" s="169">
        <v>716237</v>
      </c>
    </row>
    <row r="18" spans="1:11" ht="13.5" hidden="1" customHeight="1">
      <c r="A18" s="165" t="s">
        <v>43</v>
      </c>
      <c r="B18" s="166" t="s">
        <v>28</v>
      </c>
      <c r="C18" s="166" t="s">
        <v>207</v>
      </c>
      <c r="D18" s="167">
        <v>40000</v>
      </c>
      <c r="E18" s="168">
        <v>40000</v>
      </c>
      <c r="F18" s="168">
        <v>40000</v>
      </c>
      <c r="G18" s="168">
        <v>40000</v>
      </c>
      <c r="H18" s="179">
        <v>40000</v>
      </c>
      <c r="I18" s="168">
        <v>200000</v>
      </c>
      <c r="J18" s="168">
        <v>40000</v>
      </c>
      <c r="K18" s="169">
        <v>54610</v>
      </c>
    </row>
    <row r="19" spans="1:11" ht="13.5" hidden="1" customHeight="1">
      <c r="A19" s="165" t="s">
        <v>34</v>
      </c>
      <c r="B19" s="166" t="s">
        <v>116</v>
      </c>
      <c r="C19" s="166" t="s">
        <v>342</v>
      </c>
      <c r="D19" s="167">
        <v>70000</v>
      </c>
      <c r="E19" s="168">
        <v>75000</v>
      </c>
      <c r="F19" s="168">
        <v>55000</v>
      </c>
      <c r="G19" s="168">
        <v>85000</v>
      </c>
      <c r="H19" s="179">
        <v>100000</v>
      </c>
      <c r="I19" s="168">
        <v>385000</v>
      </c>
      <c r="J19" s="168">
        <v>60000</v>
      </c>
      <c r="K19" s="169">
        <v>73055</v>
      </c>
    </row>
    <row r="20" spans="1:11" ht="13.5" hidden="1" customHeight="1">
      <c r="A20" s="165" t="s">
        <v>34</v>
      </c>
      <c r="B20" s="166" t="s">
        <v>33</v>
      </c>
      <c r="C20" s="166" t="s">
        <v>342</v>
      </c>
      <c r="D20" s="167">
        <v>20000</v>
      </c>
      <c r="E20" s="168">
        <v>30000</v>
      </c>
      <c r="F20" s="168">
        <v>30000</v>
      </c>
      <c r="G20" s="168">
        <v>30000</v>
      </c>
      <c r="H20" s="179">
        <v>30000</v>
      </c>
      <c r="I20" s="168">
        <v>140000</v>
      </c>
      <c r="J20" s="168">
        <v>20000</v>
      </c>
      <c r="K20" s="169">
        <v>24870</v>
      </c>
    </row>
    <row r="21" spans="1:11" ht="13.5" hidden="1" customHeight="1">
      <c r="A21" s="165" t="s">
        <v>127</v>
      </c>
      <c r="B21" s="166" t="s">
        <v>36</v>
      </c>
      <c r="C21" s="166" t="s">
        <v>207</v>
      </c>
      <c r="D21" s="167">
        <v>70000</v>
      </c>
      <c r="E21" s="168">
        <v>70000</v>
      </c>
      <c r="F21" s="168">
        <v>70000</v>
      </c>
      <c r="G21" s="168">
        <v>70000</v>
      </c>
      <c r="H21" s="179">
        <v>70000</v>
      </c>
      <c r="I21" s="168">
        <v>350000</v>
      </c>
      <c r="J21" s="168">
        <v>70000</v>
      </c>
      <c r="K21" s="169">
        <v>139836</v>
      </c>
    </row>
    <row r="22" spans="1:11" ht="13.5" hidden="1" customHeight="1">
      <c r="A22" s="165" t="s">
        <v>310</v>
      </c>
      <c r="B22" s="166" t="s">
        <v>347</v>
      </c>
      <c r="C22" s="166" t="s">
        <v>336</v>
      </c>
      <c r="D22" s="167"/>
      <c r="E22" s="168"/>
      <c r="F22" s="168"/>
      <c r="G22" s="168"/>
      <c r="H22" s="179"/>
      <c r="I22" s="168"/>
      <c r="J22" s="168">
        <v>640132</v>
      </c>
      <c r="K22" s="169">
        <v>2035218</v>
      </c>
    </row>
    <row r="23" spans="1:11" ht="13.5" hidden="1" customHeight="1">
      <c r="A23" s="165" t="s">
        <v>311</v>
      </c>
      <c r="B23" s="166" t="s">
        <v>348</v>
      </c>
      <c r="C23" s="166" t="s">
        <v>336</v>
      </c>
      <c r="D23" s="167"/>
      <c r="E23" s="168"/>
      <c r="F23" s="168"/>
      <c r="G23" s="168"/>
      <c r="H23" s="179"/>
      <c r="I23" s="168"/>
      <c r="J23" s="168">
        <v>85000</v>
      </c>
      <c r="K23" s="169">
        <v>199329</v>
      </c>
    </row>
    <row r="24" spans="1:11" ht="13.5" hidden="1" customHeight="1">
      <c r="A24" s="165" t="s">
        <v>349</v>
      </c>
      <c r="B24" s="166" t="s">
        <v>350</v>
      </c>
      <c r="C24" s="166" t="s">
        <v>336</v>
      </c>
      <c r="D24" s="167"/>
      <c r="E24" s="168"/>
      <c r="F24" s="168"/>
      <c r="G24" s="168"/>
      <c r="H24" s="179"/>
      <c r="I24" s="168"/>
      <c r="J24" s="168">
        <v>0</v>
      </c>
      <c r="K24" s="169">
        <v>134777</v>
      </c>
    </row>
    <row r="25" spans="1:11" ht="13.5" hidden="1" customHeight="1">
      <c r="A25" s="165" t="s">
        <v>351</v>
      </c>
      <c r="B25" s="166" t="s">
        <v>352</v>
      </c>
      <c r="C25" s="166" t="s">
        <v>336</v>
      </c>
      <c r="D25" s="167"/>
      <c r="E25" s="168"/>
      <c r="F25" s="168"/>
      <c r="G25" s="168"/>
      <c r="H25" s="179"/>
      <c r="I25" s="168"/>
      <c r="J25" s="168">
        <v>0</v>
      </c>
      <c r="K25" s="169">
        <v>15854</v>
      </c>
    </row>
    <row r="26" spans="1:11" ht="13.5" hidden="1" customHeight="1">
      <c r="A26" s="165" t="s">
        <v>353</v>
      </c>
      <c r="B26" s="166" t="s">
        <v>354</v>
      </c>
      <c r="C26" s="166" t="s">
        <v>336</v>
      </c>
      <c r="D26" s="167"/>
      <c r="E26" s="168"/>
      <c r="F26" s="168"/>
      <c r="G26" s="168"/>
      <c r="H26" s="179"/>
      <c r="I26" s="168"/>
      <c r="J26" s="168">
        <v>0</v>
      </c>
      <c r="K26" s="169">
        <v>200000</v>
      </c>
    </row>
    <row r="27" spans="1:11" ht="13.5" hidden="1" customHeight="1">
      <c r="A27" s="165" t="s">
        <v>355</v>
      </c>
      <c r="B27" s="166" t="s">
        <v>356</v>
      </c>
      <c r="C27" s="166" t="s">
        <v>336</v>
      </c>
      <c r="D27" s="167"/>
      <c r="E27" s="168"/>
      <c r="F27" s="168"/>
      <c r="G27" s="168"/>
      <c r="H27" s="179"/>
      <c r="I27" s="168"/>
      <c r="J27" s="168">
        <v>0</v>
      </c>
      <c r="K27" s="169">
        <v>30927</v>
      </c>
    </row>
    <row r="28" spans="1:11" ht="13.5" hidden="1" customHeight="1">
      <c r="A28" s="165" t="s">
        <v>357</v>
      </c>
      <c r="B28" s="166" t="s">
        <v>358</v>
      </c>
      <c r="C28" s="166" t="s">
        <v>336</v>
      </c>
      <c r="D28" s="167"/>
      <c r="E28" s="168"/>
      <c r="F28" s="168"/>
      <c r="G28" s="168"/>
      <c r="H28" s="179"/>
      <c r="I28" s="168"/>
      <c r="J28" s="168">
        <v>0</v>
      </c>
      <c r="K28" s="169">
        <v>72317</v>
      </c>
    </row>
    <row r="29" spans="1:11" ht="13.5" hidden="1" customHeight="1">
      <c r="A29" s="165" t="s">
        <v>137</v>
      </c>
      <c r="B29" s="166" t="s">
        <v>95</v>
      </c>
      <c r="C29" s="166" t="s">
        <v>207</v>
      </c>
      <c r="D29" s="167">
        <v>971650</v>
      </c>
      <c r="E29" s="168">
        <v>980950</v>
      </c>
      <c r="F29" s="168">
        <v>0</v>
      </c>
      <c r="G29" s="168">
        <v>0</v>
      </c>
      <c r="H29" s="179">
        <v>0</v>
      </c>
      <c r="I29" s="168">
        <v>1952600</v>
      </c>
      <c r="J29" s="168">
        <v>0</v>
      </c>
      <c r="K29" s="169">
        <v>40072</v>
      </c>
    </row>
    <row r="30" spans="1:11" ht="13.5" hidden="1" customHeight="1">
      <c r="A30" s="165" t="s">
        <v>359</v>
      </c>
      <c r="B30" s="166" t="s">
        <v>360</v>
      </c>
      <c r="C30" s="166" t="s">
        <v>336</v>
      </c>
      <c r="D30" s="167"/>
      <c r="E30" s="168"/>
      <c r="F30" s="168"/>
      <c r="G30" s="168"/>
      <c r="H30" s="179"/>
      <c r="I30" s="168"/>
      <c r="J30" s="168">
        <v>50000</v>
      </c>
      <c r="K30" s="169">
        <v>112071</v>
      </c>
    </row>
    <row r="31" spans="1:11" ht="13.5" hidden="1" customHeight="1">
      <c r="A31" s="165" t="s">
        <v>361</v>
      </c>
      <c r="B31" s="166" t="s">
        <v>362</v>
      </c>
      <c r="C31" s="166" t="s">
        <v>336</v>
      </c>
      <c r="D31" s="167"/>
      <c r="E31" s="168"/>
      <c r="F31" s="168"/>
      <c r="G31" s="168"/>
      <c r="H31" s="179"/>
      <c r="I31" s="168"/>
      <c r="J31" s="168">
        <v>0</v>
      </c>
      <c r="K31" s="169">
        <v>75000</v>
      </c>
    </row>
    <row r="32" spans="1:11" ht="13.5" hidden="1" customHeight="1">
      <c r="A32" s="165" t="s">
        <v>363</v>
      </c>
      <c r="B32" s="166" t="s">
        <v>364</v>
      </c>
      <c r="C32" s="166" t="s">
        <v>336</v>
      </c>
      <c r="D32" s="167"/>
      <c r="E32" s="168"/>
      <c r="F32" s="168"/>
      <c r="G32" s="168"/>
      <c r="H32" s="179"/>
      <c r="I32" s="168"/>
      <c r="J32" s="168">
        <v>0</v>
      </c>
      <c r="K32" s="169">
        <v>530000</v>
      </c>
    </row>
    <row r="33" spans="1:11" ht="13.5" hidden="1" customHeight="1">
      <c r="A33" s="165" t="s">
        <v>313</v>
      </c>
      <c r="B33" s="166" t="s">
        <v>365</v>
      </c>
      <c r="C33" s="166" t="s">
        <v>336</v>
      </c>
      <c r="D33" s="167"/>
      <c r="E33" s="168"/>
      <c r="F33" s="168"/>
      <c r="G33" s="168"/>
      <c r="H33" s="179"/>
      <c r="I33" s="168"/>
      <c r="J33" s="168">
        <v>20000</v>
      </c>
      <c r="K33" s="169">
        <v>50000</v>
      </c>
    </row>
    <row r="34" spans="1:11" ht="13.5" hidden="1" customHeight="1">
      <c r="A34" s="165" t="s">
        <v>366</v>
      </c>
      <c r="B34" s="166" t="s">
        <v>367</v>
      </c>
      <c r="C34" s="166" t="s">
        <v>336</v>
      </c>
      <c r="D34" s="167"/>
      <c r="E34" s="168"/>
      <c r="F34" s="168"/>
      <c r="G34" s="168"/>
      <c r="H34" s="179"/>
      <c r="I34" s="168"/>
      <c r="J34" s="168">
        <v>0</v>
      </c>
      <c r="K34" s="169">
        <v>29000</v>
      </c>
    </row>
    <row r="35" spans="1:11" ht="13.5" hidden="1" customHeight="1">
      <c r="A35" s="165" t="s">
        <v>368</v>
      </c>
      <c r="B35" s="166" t="s">
        <v>369</v>
      </c>
      <c r="C35" s="166" t="s">
        <v>336</v>
      </c>
      <c r="D35" s="167"/>
      <c r="E35" s="168"/>
      <c r="F35" s="168"/>
      <c r="G35" s="168"/>
      <c r="H35" s="179"/>
      <c r="I35" s="168"/>
      <c r="J35" s="168">
        <v>219800</v>
      </c>
      <c r="K35" s="169">
        <v>284300</v>
      </c>
    </row>
    <row r="36" spans="1:11" ht="13.5" hidden="1" customHeight="1">
      <c r="A36" s="165" t="s">
        <v>370</v>
      </c>
      <c r="B36" s="166" t="s">
        <v>371</v>
      </c>
      <c r="C36" s="166" t="s">
        <v>336</v>
      </c>
      <c r="D36" s="167"/>
      <c r="E36" s="168"/>
      <c r="F36" s="168"/>
      <c r="G36" s="168"/>
      <c r="H36" s="179"/>
      <c r="I36" s="168"/>
      <c r="J36" s="168">
        <v>0</v>
      </c>
      <c r="K36" s="169">
        <v>30000</v>
      </c>
    </row>
    <row r="37" spans="1:11" ht="13.5" hidden="1" customHeight="1">
      <c r="A37" s="165" t="s">
        <v>372</v>
      </c>
      <c r="B37" s="166" t="s">
        <v>373</v>
      </c>
      <c r="C37" s="166" t="s">
        <v>336</v>
      </c>
      <c r="D37" s="167"/>
      <c r="E37" s="168"/>
      <c r="F37" s="168"/>
      <c r="G37" s="168"/>
      <c r="H37" s="179"/>
      <c r="I37" s="168"/>
      <c r="J37" s="168">
        <v>0</v>
      </c>
      <c r="K37" s="169">
        <v>20061</v>
      </c>
    </row>
    <row r="38" spans="1:11" ht="13.5" hidden="1" customHeight="1">
      <c r="A38" s="165" t="s">
        <v>374</v>
      </c>
      <c r="B38" s="166" t="s">
        <v>375</v>
      </c>
      <c r="C38" s="166" t="s">
        <v>336</v>
      </c>
      <c r="D38" s="167"/>
      <c r="E38" s="168"/>
      <c r="F38" s="168"/>
      <c r="G38" s="168"/>
      <c r="H38" s="179"/>
      <c r="I38" s="168"/>
      <c r="J38" s="168">
        <v>40000</v>
      </c>
      <c r="K38" s="169">
        <v>0</v>
      </c>
    </row>
    <row r="39" spans="1:11" ht="13.5" hidden="1" customHeight="1">
      <c r="A39" s="165" t="s">
        <v>376</v>
      </c>
      <c r="B39" s="166" t="s">
        <v>377</v>
      </c>
      <c r="C39" s="166" t="s">
        <v>336</v>
      </c>
      <c r="D39" s="167"/>
      <c r="E39" s="168"/>
      <c r="F39" s="168"/>
      <c r="G39" s="168"/>
      <c r="H39" s="179"/>
      <c r="I39" s="168"/>
      <c r="J39" s="168">
        <v>19085</v>
      </c>
      <c r="K39" s="169">
        <v>0</v>
      </c>
    </row>
    <row r="40" spans="1:11" ht="13.5" hidden="1" customHeight="1">
      <c r="A40" s="165" t="s">
        <v>378</v>
      </c>
      <c r="B40" s="166" t="s">
        <v>379</v>
      </c>
      <c r="C40" s="166" t="s">
        <v>336</v>
      </c>
      <c r="D40" s="167"/>
      <c r="E40" s="168"/>
      <c r="F40" s="168"/>
      <c r="G40" s="168"/>
      <c r="H40" s="179"/>
      <c r="I40" s="168"/>
      <c r="J40" s="168">
        <v>82000</v>
      </c>
      <c r="K40" s="169">
        <v>82000</v>
      </c>
    </row>
    <row r="41" spans="1:11" ht="13.5" hidden="1" customHeight="1">
      <c r="A41" s="165" t="s">
        <v>380</v>
      </c>
      <c r="B41" s="166" t="s">
        <v>381</v>
      </c>
      <c r="C41" s="166" t="s">
        <v>336</v>
      </c>
      <c r="D41" s="167"/>
      <c r="E41" s="168"/>
      <c r="F41" s="168"/>
      <c r="G41" s="168"/>
      <c r="H41" s="179"/>
      <c r="I41" s="168"/>
      <c r="J41" s="168">
        <v>200000</v>
      </c>
      <c r="K41" s="169">
        <v>0</v>
      </c>
    </row>
    <row r="42" spans="1:11" ht="13.5" hidden="1" customHeight="1">
      <c r="A42" s="165" t="s">
        <v>382</v>
      </c>
      <c r="B42" s="166" t="s">
        <v>383</v>
      </c>
      <c r="C42" s="166" t="s">
        <v>336</v>
      </c>
      <c r="D42" s="167"/>
      <c r="E42" s="168"/>
      <c r="F42" s="168"/>
      <c r="G42" s="168"/>
      <c r="H42" s="179"/>
      <c r="I42" s="168"/>
      <c r="J42" s="168">
        <v>200000</v>
      </c>
      <c r="K42" s="169">
        <v>200000</v>
      </c>
    </row>
    <row r="43" spans="1:11" ht="13.5" hidden="1" customHeight="1">
      <c r="A43" s="165" t="s">
        <v>384</v>
      </c>
      <c r="B43" s="166" t="s">
        <v>385</v>
      </c>
      <c r="C43" s="166" t="s">
        <v>336</v>
      </c>
      <c r="D43" s="167"/>
      <c r="E43" s="168"/>
      <c r="F43" s="168"/>
      <c r="G43" s="168"/>
      <c r="H43" s="179"/>
      <c r="I43" s="168"/>
      <c r="J43" s="168">
        <v>60000</v>
      </c>
      <c r="K43" s="169">
        <v>60000</v>
      </c>
    </row>
    <row r="44" spans="1:11" ht="13.5" hidden="1" customHeight="1">
      <c r="A44" s="165" t="s">
        <v>386</v>
      </c>
      <c r="B44" s="166" t="s">
        <v>387</v>
      </c>
      <c r="C44" s="166" t="s">
        <v>336</v>
      </c>
      <c r="D44" s="167"/>
      <c r="E44" s="168"/>
      <c r="F44" s="168"/>
      <c r="G44" s="168"/>
      <c r="H44" s="179"/>
      <c r="I44" s="168"/>
      <c r="J44" s="168">
        <v>12283</v>
      </c>
      <c r="K44" s="169">
        <v>12283</v>
      </c>
    </row>
    <row r="45" spans="1:11" ht="13.5" hidden="1" customHeight="1">
      <c r="A45" s="165" t="s">
        <v>388</v>
      </c>
      <c r="B45" s="166" t="s">
        <v>389</v>
      </c>
      <c r="C45" s="166" t="s">
        <v>336</v>
      </c>
      <c r="D45" s="167"/>
      <c r="E45" s="168"/>
      <c r="F45" s="168"/>
      <c r="G45" s="168"/>
      <c r="H45" s="179"/>
      <c r="I45" s="168"/>
      <c r="J45" s="168">
        <v>0</v>
      </c>
      <c r="K45" s="169">
        <v>68580</v>
      </c>
    </row>
    <row r="46" spans="1:11" ht="13.5" hidden="1" customHeight="1">
      <c r="A46" s="165" t="s">
        <v>390</v>
      </c>
      <c r="B46" s="166" t="s">
        <v>391</v>
      </c>
      <c r="C46" s="166" t="s">
        <v>336</v>
      </c>
      <c r="D46" s="167"/>
      <c r="E46" s="168"/>
      <c r="F46" s="168"/>
      <c r="G46" s="168"/>
      <c r="H46" s="179"/>
      <c r="I46" s="168"/>
      <c r="J46" s="168">
        <v>0</v>
      </c>
      <c r="K46" s="169">
        <v>265908</v>
      </c>
    </row>
    <row r="47" spans="1:11" ht="13.5" hidden="1" customHeight="1">
      <c r="A47" s="165" t="s">
        <v>392</v>
      </c>
      <c r="B47" s="166" t="s">
        <v>393</v>
      </c>
      <c r="C47" s="166" t="s">
        <v>336</v>
      </c>
      <c r="D47" s="167"/>
      <c r="E47" s="168"/>
      <c r="F47" s="168"/>
      <c r="G47" s="168"/>
      <c r="H47" s="179"/>
      <c r="I47" s="168"/>
      <c r="J47" s="168">
        <v>0</v>
      </c>
      <c r="K47" s="169">
        <v>458946</v>
      </c>
    </row>
    <row r="48" spans="1:11" ht="13.5" hidden="1" customHeight="1">
      <c r="A48" s="165" t="s">
        <v>394</v>
      </c>
      <c r="B48" s="166" t="s">
        <v>395</v>
      </c>
      <c r="C48" s="166" t="s">
        <v>336</v>
      </c>
      <c r="D48" s="167"/>
      <c r="E48" s="168"/>
      <c r="F48" s="168"/>
      <c r="G48" s="168"/>
      <c r="H48" s="179"/>
      <c r="I48" s="168"/>
      <c r="J48" s="168">
        <v>0</v>
      </c>
      <c r="K48" s="169">
        <v>13981</v>
      </c>
    </row>
    <row r="49" spans="1:11" ht="13.5" hidden="1" customHeight="1">
      <c r="A49" s="165" t="s">
        <v>65</v>
      </c>
      <c r="B49" s="166" t="s">
        <v>1</v>
      </c>
      <c r="C49" s="166" t="s">
        <v>207</v>
      </c>
      <c r="D49" s="167">
        <v>200000</v>
      </c>
      <c r="E49" s="168">
        <v>150000</v>
      </c>
      <c r="F49" s="168">
        <v>200000</v>
      </c>
      <c r="G49" s="168">
        <v>150000</v>
      </c>
      <c r="H49" s="179">
        <v>200000</v>
      </c>
      <c r="I49" s="168">
        <v>900000</v>
      </c>
      <c r="J49" s="168">
        <v>150000</v>
      </c>
      <c r="K49" s="169">
        <v>150000</v>
      </c>
    </row>
    <row r="50" spans="1:11" ht="13.5" hidden="1" customHeight="1">
      <c r="A50" s="165" t="s">
        <v>65</v>
      </c>
      <c r="B50" s="166" t="s">
        <v>57</v>
      </c>
      <c r="C50" s="166" t="s">
        <v>207</v>
      </c>
      <c r="D50" s="167">
        <v>550000</v>
      </c>
      <c r="E50" s="168">
        <v>400000</v>
      </c>
      <c r="F50" s="168">
        <v>400000</v>
      </c>
      <c r="G50" s="168">
        <v>1060000</v>
      </c>
      <c r="H50" s="179">
        <v>1070000</v>
      </c>
      <c r="I50" s="168">
        <v>3480000</v>
      </c>
      <c r="J50" s="168">
        <v>265000</v>
      </c>
      <c r="K50" s="169">
        <v>465000</v>
      </c>
    </row>
    <row r="51" spans="1:11" ht="13.5" hidden="1" customHeight="1">
      <c r="A51" s="165" t="s">
        <v>65</v>
      </c>
      <c r="B51" s="166" t="s">
        <v>63</v>
      </c>
      <c r="C51" s="166" t="s">
        <v>207</v>
      </c>
      <c r="D51" s="167">
        <v>150000</v>
      </c>
      <c r="E51" s="168">
        <v>150000</v>
      </c>
      <c r="F51" s="168">
        <v>150000</v>
      </c>
      <c r="G51" s="168">
        <v>150000</v>
      </c>
      <c r="H51" s="179">
        <v>0</v>
      </c>
      <c r="I51" s="168">
        <v>600000</v>
      </c>
      <c r="J51" s="168">
        <v>150000</v>
      </c>
      <c r="K51" s="169">
        <v>205069</v>
      </c>
    </row>
    <row r="52" spans="1:11" ht="13.5" hidden="1" customHeight="1">
      <c r="A52" s="165" t="s">
        <v>396</v>
      </c>
      <c r="B52" s="166" t="s">
        <v>397</v>
      </c>
      <c r="C52" s="166" t="s">
        <v>211</v>
      </c>
      <c r="D52" s="167"/>
      <c r="E52" s="168"/>
      <c r="F52" s="168"/>
      <c r="G52" s="168"/>
      <c r="H52" s="179"/>
      <c r="I52" s="168"/>
      <c r="J52" s="168">
        <v>210000</v>
      </c>
      <c r="K52" s="169">
        <v>336164</v>
      </c>
    </row>
    <row r="53" spans="1:11" ht="13.5" hidden="1" customHeight="1">
      <c r="A53" s="165" t="s">
        <v>323</v>
      </c>
      <c r="B53" s="166" t="s">
        <v>398</v>
      </c>
      <c r="C53" s="166" t="s">
        <v>336</v>
      </c>
      <c r="D53" s="167"/>
      <c r="E53" s="168"/>
      <c r="F53" s="168"/>
      <c r="G53" s="168"/>
      <c r="H53" s="179"/>
      <c r="I53" s="168"/>
      <c r="J53" s="168">
        <v>27000</v>
      </c>
      <c r="K53" s="169">
        <v>120388</v>
      </c>
    </row>
    <row r="54" spans="1:11" ht="13.5" hidden="1" customHeight="1">
      <c r="A54" s="165" t="s">
        <v>399</v>
      </c>
      <c r="B54" s="166" t="s">
        <v>400</v>
      </c>
      <c r="C54" s="166" t="s">
        <v>211</v>
      </c>
      <c r="D54" s="167">
        <v>0</v>
      </c>
      <c r="E54" s="168">
        <v>0</v>
      </c>
      <c r="F54" s="168">
        <v>0</v>
      </c>
      <c r="G54" s="168">
        <v>0</v>
      </c>
      <c r="H54" s="179"/>
      <c r="I54" s="168">
        <v>0</v>
      </c>
      <c r="J54" s="168">
        <v>450000</v>
      </c>
      <c r="K54" s="169">
        <v>450000</v>
      </c>
    </row>
    <row r="55" spans="1:11" ht="13.5" hidden="1" customHeight="1">
      <c r="A55" s="165" t="s">
        <v>401</v>
      </c>
      <c r="B55" s="166" t="s">
        <v>402</v>
      </c>
      <c r="C55" s="166" t="s">
        <v>211</v>
      </c>
      <c r="D55" s="167"/>
      <c r="E55" s="168"/>
      <c r="F55" s="168"/>
      <c r="G55" s="168"/>
      <c r="H55" s="179"/>
      <c r="I55" s="168"/>
      <c r="J55" s="168">
        <v>0</v>
      </c>
      <c r="K55" s="169">
        <v>25441</v>
      </c>
    </row>
    <row r="56" spans="1:11" ht="13.5" hidden="1" customHeight="1">
      <c r="A56" s="165" t="s">
        <v>209</v>
      </c>
      <c r="B56" s="166" t="s">
        <v>210</v>
      </c>
      <c r="C56" s="166" t="s">
        <v>211</v>
      </c>
      <c r="D56" s="167">
        <v>235000</v>
      </c>
      <c r="E56" s="168">
        <v>0</v>
      </c>
      <c r="F56" s="168">
        <v>0</v>
      </c>
      <c r="G56" s="168">
        <v>0</v>
      </c>
      <c r="H56" s="179">
        <v>0</v>
      </c>
      <c r="I56" s="168">
        <v>235000</v>
      </c>
      <c r="J56" s="168">
        <v>780000</v>
      </c>
      <c r="K56" s="169">
        <v>780000</v>
      </c>
    </row>
    <row r="57" spans="1:11" ht="13.5" hidden="1" customHeight="1">
      <c r="A57" s="165" t="s">
        <v>209</v>
      </c>
      <c r="B57" s="166" t="s">
        <v>403</v>
      </c>
      <c r="C57" s="166" t="s">
        <v>211</v>
      </c>
      <c r="D57" s="167">
        <v>0</v>
      </c>
      <c r="E57" s="168">
        <v>0</v>
      </c>
      <c r="F57" s="168">
        <v>0</v>
      </c>
      <c r="G57" s="168">
        <v>0</v>
      </c>
      <c r="H57" s="179"/>
      <c r="I57" s="168">
        <v>0</v>
      </c>
      <c r="J57" s="168">
        <v>200000</v>
      </c>
      <c r="K57" s="169">
        <v>200000</v>
      </c>
    </row>
    <row r="58" spans="1:11" ht="13.5" hidden="1" customHeight="1">
      <c r="A58" s="165" t="s">
        <v>108</v>
      </c>
      <c r="B58" s="166" t="s">
        <v>0</v>
      </c>
      <c r="C58" s="166" t="s">
        <v>207</v>
      </c>
      <c r="D58" s="167">
        <v>700000</v>
      </c>
      <c r="E58" s="168">
        <v>700000</v>
      </c>
      <c r="F58" s="168">
        <v>800000</v>
      </c>
      <c r="G58" s="168">
        <v>800000</v>
      </c>
      <c r="H58" s="179">
        <v>800000</v>
      </c>
      <c r="I58" s="168">
        <v>3800000</v>
      </c>
      <c r="J58" s="168">
        <v>600000</v>
      </c>
      <c r="K58" s="169">
        <v>617508</v>
      </c>
    </row>
    <row r="59" spans="1:11" ht="13.5" hidden="1" customHeight="1">
      <c r="A59" s="165" t="s">
        <v>108</v>
      </c>
      <c r="B59" s="166" t="s">
        <v>404</v>
      </c>
      <c r="C59" s="166" t="s">
        <v>207</v>
      </c>
      <c r="D59" s="167">
        <v>0</v>
      </c>
      <c r="E59" s="168">
        <v>0</v>
      </c>
      <c r="F59" s="168">
        <v>0</v>
      </c>
      <c r="G59" s="168">
        <v>0</v>
      </c>
      <c r="H59" s="179"/>
      <c r="I59" s="168">
        <v>0</v>
      </c>
      <c r="J59" s="168">
        <v>0</v>
      </c>
      <c r="K59" s="169">
        <v>88950</v>
      </c>
    </row>
    <row r="60" spans="1:11" ht="13.5" hidden="1" customHeight="1">
      <c r="A60" s="165" t="s">
        <v>4</v>
      </c>
      <c r="B60" s="166" t="s">
        <v>84</v>
      </c>
      <c r="C60" s="166" t="s">
        <v>211</v>
      </c>
      <c r="D60" s="167">
        <v>200000</v>
      </c>
      <c r="E60" s="168">
        <v>200000</v>
      </c>
      <c r="F60" s="168">
        <v>200000</v>
      </c>
      <c r="G60" s="168">
        <v>200000</v>
      </c>
      <c r="H60" s="179">
        <v>200000</v>
      </c>
      <c r="I60" s="168">
        <v>1000000</v>
      </c>
      <c r="J60" s="168">
        <v>200000</v>
      </c>
      <c r="K60" s="169">
        <v>200000</v>
      </c>
    </row>
    <row r="61" spans="1:11" ht="13.5" hidden="1" customHeight="1">
      <c r="A61" s="165" t="s">
        <v>67</v>
      </c>
      <c r="B61" s="166" t="s">
        <v>125</v>
      </c>
      <c r="C61" s="166" t="s">
        <v>342</v>
      </c>
      <c r="D61" s="167">
        <v>0</v>
      </c>
      <c r="E61" s="168">
        <v>500000</v>
      </c>
      <c r="F61" s="168">
        <v>0</v>
      </c>
      <c r="G61" s="168">
        <v>0</v>
      </c>
      <c r="H61" s="179">
        <v>0</v>
      </c>
      <c r="I61" s="168">
        <v>500000</v>
      </c>
      <c r="J61" s="168">
        <v>0</v>
      </c>
      <c r="K61" s="169">
        <v>0</v>
      </c>
    </row>
    <row r="62" spans="1:11" ht="13.5" hidden="1" customHeight="1">
      <c r="A62" s="165" t="s">
        <v>25</v>
      </c>
      <c r="B62" s="166" t="s">
        <v>14</v>
      </c>
      <c r="C62" s="166" t="s">
        <v>342</v>
      </c>
      <c r="D62" s="167">
        <v>350000</v>
      </c>
      <c r="E62" s="168">
        <v>0</v>
      </c>
      <c r="F62" s="168">
        <v>0</v>
      </c>
      <c r="G62" s="168">
        <v>0</v>
      </c>
      <c r="H62" s="179">
        <v>0</v>
      </c>
      <c r="I62" s="168">
        <v>350000</v>
      </c>
      <c r="J62" s="168">
        <v>0</v>
      </c>
      <c r="K62" s="169">
        <v>0</v>
      </c>
    </row>
    <row r="63" spans="1:11" ht="13.5" hidden="1" customHeight="1">
      <c r="A63" s="165" t="s">
        <v>142</v>
      </c>
      <c r="B63" s="166" t="s">
        <v>212</v>
      </c>
      <c r="C63" s="166" t="s">
        <v>207</v>
      </c>
      <c r="D63" s="167">
        <v>0</v>
      </c>
      <c r="E63" s="168">
        <v>0</v>
      </c>
      <c r="F63" s="168">
        <v>250000</v>
      </c>
      <c r="G63" s="168">
        <v>0</v>
      </c>
      <c r="H63" s="179">
        <v>0</v>
      </c>
      <c r="I63" s="168">
        <v>250000</v>
      </c>
      <c r="J63" s="168">
        <v>0</v>
      </c>
      <c r="K63" s="169">
        <v>0</v>
      </c>
    </row>
    <row r="64" spans="1:11" ht="13.5" hidden="1" customHeight="1">
      <c r="A64" s="165" t="s">
        <v>83</v>
      </c>
      <c r="B64" s="166" t="s">
        <v>213</v>
      </c>
      <c r="C64" s="166" t="s">
        <v>342</v>
      </c>
      <c r="D64" s="167">
        <v>300000</v>
      </c>
      <c r="E64" s="168">
        <v>0</v>
      </c>
      <c r="F64" s="168">
        <v>0</v>
      </c>
      <c r="G64" s="168">
        <v>0</v>
      </c>
      <c r="H64" s="179">
        <v>0</v>
      </c>
      <c r="I64" s="168">
        <v>300000</v>
      </c>
      <c r="J64" s="168">
        <v>6000</v>
      </c>
      <c r="K64" s="169">
        <v>14670</v>
      </c>
    </row>
    <row r="65" spans="1:11" ht="13.5" hidden="1" customHeight="1">
      <c r="A65" s="165" t="s">
        <v>83</v>
      </c>
      <c r="B65" s="166" t="s">
        <v>405</v>
      </c>
      <c r="C65" s="166" t="s">
        <v>342</v>
      </c>
      <c r="D65" s="167">
        <v>0</v>
      </c>
      <c r="E65" s="168">
        <v>0</v>
      </c>
      <c r="F65" s="168">
        <v>0</v>
      </c>
      <c r="G65" s="168">
        <v>0</v>
      </c>
      <c r="H65" s="179"/>
      <c r="I65" s="168">
        <v>0</v>
      </c>
      <c r="J65" s="168">
        <v>39000</v>
      </c>
      <c r="K65" s="169">
        <v>44780</v>
      </c>
    </row>
    <row r="66" spans="1:11" ht="13.5" hidden="1" customHeight="1">
      <c r="A66" s="165" t="s">
        <v>406</v>
      </c>
      <c r="B66" s="166" t="s">
        <v>407</v>
      </c>
      <c r="C66" s="166" t="s">
        <v>207</v>
      </c>
      <c r="D66" s="167"/>
      <c r="E66" s="168"/>
      <c r="F66" s="168"/>
      <c r="G66" s="168"/>
      <c r="H66" s="179"/>
      <c r="I66" s="168"/>
      <c r="J66" s="168">
        <v>0</v>
      </c>
      <c r="K66" s="169">
        <v>375750</v>
      </c>
    </row>
    <row r="67" spans="1:11" ht="13.5" hidden="1" customHeight="1">
      <c r="A67" s="165" t="s">
        <v>408</v>
      </c>
      <c r="B67" s="166" t="s">
        <v>409</v>
      </c>
      <c r="C67" s="166" t="s">
        <v>206</v>
      </c>
      <c r="D67" s="167"/>
      <c r="E67" s="168"/>
      <c r="F67" s="168"/>
      <c r="G67" s="168"/>
      <c r="H67" s="179"/>
      <c r="I67" s="168"/>
      <c r="J67" s="168">
        <v>0</v>
      </c>
      <c r="K67" s="169">
        <v>7230</v>
      </c>
    </row>
    <row r="68" spans="1:11" ht="13.5" hidden="1" customHeight="1">
      <c r="A68" s="165" t="s">
        <v>410</v>
      </c>
      <c r="B68" s="166" t="s">
        <v>411</v>
      </c>
      <c r="C68" s="166" t="s">
        <v>206</v>
      </c>
      <c r="D68" s="167"/>
      <c r="E68" s="168"/>
      <c r="F68" s="168"/>
      <c r="G68" s="168"/>
      <c r="H68" s="179"/>
      <c r="I68" s="168"/>
      <c r="J68" s="168">
        <v>0</v>
      </c>
      <c r="K68" s="169">
        <v>19484</v>
      </c>
    </row>
    <row r="69" spans="1:11" ht="13.5" hidden="1" customHeight="1">
      <c r="A69" s="165" t="s">
        <v>134</v>
      </c>
      <c r="B69" s="166" t="s">
        <v>9</v>
      </c>
      <c r="C69" s="166" t="s">
        <v>206</v>
      </c>
      <c r="D69" s="167">
        <v>50000</v>
      </c>
      <c r="E69" s="168">
        <v>150000</v>
      </c>
      <c r="F69" s="168">
        <v>150000</v>
      </c>
      <c r="G69" s="168">
        <v>5000000</v>
      </c>
      <c r="H69" s="179">
        <v>50000</v>
      </c>
      <c r="I69" s="168">
        <v>5400000</v>
      </c>
      <c r="J69" s="168">
        <v>0</v>
      </c>
      <c r="K69" s="169">
        <v>43643</v>
      </c>
    </row>
    <row r="70" spans="1:11" ht="13.5" hidden="1" customHeight="1">
      <c r="A70" s="165" t="s">
        <v>24</v>
      </c>
      <c r="B70" s="166" t="s">
        <v>101</v>
      </c>
      <c r="C70" s="166" t="s">
        <v>206</v>
      </c>
      <c r="D70" s="167">
        <v>125000</v>
      </c>
      <c r="E70" s="168">
        <v>100000</v>
      </c>
      <c r="F70" s="168">
        <v>100000</v>
      </c>
      <c r="G70" s="168">
        <v>65000</v>
      </c>
      <c r="H70" s="179">
        <v>65000</v>
      </c>
      <c r="I70" s="168">
        <v>455000</v>
      </c>
      <c r="J70" s="168">
        <v>125000</v>
      </c>
      <c r="K70" s="169">
        <v>518212</v>
      </c>
    </row>
    <row r="71" spans="1:11" ht="13.5" hidden="1" customHeight="1">
      <c r="A71" s="165" t="s">
        <v>87</v>
      </c>
      <c r="B71" s="166" t="s">
        <v>91</v>
      </c>
      <c r="C71" s="166" t="s">
        <v>206</v>
      </c>
      <c r="D71" s="167">
        <v>15000</v>
      </c>
      <c r="E71" s="168">
        <v>16000</v>
      </c>
      <c r="F71" s="168">
        <v>16000</v>
      </c>
      <c r="G71" s="168">
        <v>16000</v>
      </c>
      <c r="H71" s="179">
        <v>16000</v>
      </c>
      <c r="I71" s="168">
        <v>79000</v>
      </c>
      <c r="J71" s="168">
        <v>15000</v>
      </c>
      <c r="K71" s="169">
        <v>598676</v>
      </c>
    </row>
    <row r="72" spans="1:11" ht="13.5" hidden="1" customHeight="1">
      <c r="A72" s="165" t="s">
        <v>49</v>
      </c>
      <c r="B72" s="166" t="s">
        <v>412</v>
      </c>
      <c r="C72" s="166" t="s">
        <v>206</v>
      </c>
      <c r="D72" s="167">
        <v>0</v>
      </c>
      <c r="E72" s="168">
        <v>0</v>
      </c>
      <c r="F72" s="168">
        <v>0</v>
      </c>
      <c r="G72" s="168">
        <v>0</v>
      </c>
      <c r="H72" s="179"/>
      <c r="I72" s="168">
        <v>0</v>
      </c>
      <c r="J72" s="168">
        <v>0</v>
      </c>
      <c r="K72" s="169">
        <v>769873</v>
      </c>
    </row>
    <row r="73" spans="1:11" ht="13.5" hidden="1" customHeight="1">
      <c r="A73" s="165" t="s">
        <v>49</v>
      </c>
      <c r="B73" s="166" t="s">
        <v>93</v>
      </c>
      <c r="C73" s="166" t="s">
        <v>206</v>
      </c>
      <c r="D73" s="167">
        <v>12000</v>
      </c>
      <c r="E73" s="168">
        <v>12000</v>
      </c>
      <c r="F73" s="168">
        <v>12000</v>
      </c>
      <c r="G73" s="168">
        <v>12000</v>
      </c>
      <c r="H73" s="179">
        <v>8000</v>
      </c>
      <c r="I73" s="168">
        <v>56000</v>
      </c>
      <c r="J73" s="168">
        <v>12000</v>
      </c>
      <c r="K73" s="169">
        <v>1016005</v>
      </c>
    </row>
    <row r="74" spans="1:11" ht="13.5" hidden="1" customHeight="1">
      <c r="A74" s="165" t="s">
        <v>413</v>
      </c>
      <c r="B74" s="166" t="s">
        <v>414</v>
      </c>
      <c r="C74" s="166" t="s">
        <v>206</v>
      </c>
      <c r="D74" s="167"/>
      <c r="E74" s="168"/>
      <c r="F74" s="168"/>
      <c r="G74" s="168"/>
      <c r="H74" s="179"/>
      <c r="I74" s="168"/>
      <c r="J74" s="168">
        <v>0</v>
      </c>
      <c r="K74" s="169">
        <v>66192</v>
      </c>
    </row>
    <row r="75" spans="1:11" ht="13.5" hidden="1" customHeight="1">
      <c r="A75" s="165" t="s">
        <v>32</v>
      </c>
      <c r="B75" s="166" t="s">
        <v>72</v>
      </c>
      <c r="C75" s="166" t="s">
        <v>206</v>
      </c>
      <c r="D75" s="167">
        <v>167500</v>
      </c>
      <c r="E75" s="168">
        <v>1150000</v>
      </c>
      <c r="F75" s="168">
        <v>50000</v>
      </c>
      <c r="G75" s="168">
        <v>50000</v>
      </c>
      <c r="H75" s="179">
        <v>50000</v>
      </c>
      <c r="I75" s="168">
        <v>1467500</v>
      </c>
      <c r="J75" s="168">
        <v>37500</v>
      </c>
      <c r="K75" s="169">
        <v>377229</v>
      </c>
    </row>
    <row r="76" spans="1:11" ht="13.5" hidden="1" customHeight="1">
      <c r="A76" s="165" t="s">
        <v>415</v>
      </c>
      <c r="B76" s="166" t="s">
        <v>416</v>
      </c>
      <c r="C76" s="166" t="s">
        <v>206</v>
      </c>
      <c r="D76" s="167"/>
      <c r="E76" s="168"/>
      <c r="F76" s="168"/>
      <c r="G76" s="168"/>
      <c r="H76" s="179"/>
      <c r="I76" s="168"/>
      <c r="J76" s="168">
        <v>0</v>
      </c>
      <c r="K76" s="169">
        <v>161114</v>
      </c>
    </row>
    <row r="77" spans="1:11" ht="13.5" hidden="1" customHeight="1">
      <c r="A77" s="165" t="s">
        <v>96</v>
      </c>
      <c r="B77" s="166" t="s">
        <v>417</v>
      </c>
      <c r="C77" s="166" t="s">
        <v>206</v>
      </c>
      <c r="D77" s="167">
        <v>0</v>
      </c>
      <c r="E77" s="168">
        <v>0</v>
      </c>
      <c r="F77" s="168">
        <v>0</v>
      </c>
      <c r="G77" s="168">
        <v>0</v>
      </c>
      <c r="H77" s="179"/>
      <c r="I77" s="168">
        <v>0</v>
      </c>
      <c r="J77" s="168">
        <v>0</v>
      </c>
      <c r="K77" s="169">
        <v>1350</v>
      </c>
    </row>
    <row r="78" spans="1:11" ht="13.5" hidden="1" customHeight="1">
      <c r="A78" s="165" t="s">
        <v>96</v>
      </c>
      <c r="B78" s="166" t="s">
        <v>20</v>
      </c>
      <c r="C78" s="166" t="s">
        <v>206</v>
      </c>
      <c r="D78" s="167">
        <v>400000</v>
      </c>
      <c r="E78" s="168">
        <v>400000</v>
      </c>
      <c r="F78" s="168">
        <v>400000</v>
      </c>
      <c r="G78" s="168">
        <v>400000</v>
      </c>
      <c r="H78" s="179">
        <v>400000</v>
      </c>
      <c r="I78" s="168">
        <v>2000000</v>
      </c>
      <c r="J78" s="168">
        <v>400000</v>
      </c>
      <c r="K78" s="169">
        <v>520505</v>
      </c>
    </row>
    <row r="79" spans="1:11" ht="13.5" hidden="1" customHeight="1">
      <c r="A79" s="165" t="s">
        <v>418</v>
      </c>
      <c r="B79" s="166" t="s">
        <v>419</v>
      </c>
      <c r="C79" s="166" t="s">
        <v>206</v>
      </c>
      <c r="D79" s="167"/>
      <c r="E79" s="168"/>
      <c r="F79" s="168"/>
      <c r="G79" s="168"/>
      <c r="H79" s="179"/>
      <c r="I79" s="168"/>
      <c r="J79" s="168">
        <v>0</v>
      </c>
      <c r="K79" s="169">
        <v>550968</v>
      </c>
    </row>
    <row r="80" spans="1:11" ht="13.5" hidden="1" customHeight="1">
      <c r="A80" s="165" t="s">
        <v>420</v>
      </c>
      <c r="B80" s="166" t="s">
        <v>421</v>
      </c>
      <c r="C80" s="166" t="s">
        <v>206</v>
      </c>
      <c r="D80" s="167"/>
      <c r="E80" s="168"/>
      <c r="F80" s="168"/>
      <c r="G80" s="168"/>
      <c r="H80" s="179"/>
      <c r="I80" s="168"/>
      <c r="J80" s="168">
        <v>0</v>
      </c>
      <c r="K80" s="169">
        <v>5389</v>
      </c>
    </row>
    <row r="81" spans="1:11" ht="13.5" hidden="1" customHeight="1">
      <c r="A81" s="165" t="s">
        <v>422</v>
      </c>
      <c r="B81" s="166" t="s">
        <v>423</v>
      </c>
      <c r="C81" s="166" t="s">
        <v>206</v>
      </c>
      <c r="D81" s="167"/>
      <c r="E81" s="168"/>
      <c r="F81" s="168"/>
      <c r="G81" s="168"/>
      <c r="H81" s="179"/>
      <c r="I81" s="168"/>
      <c r="J81" s="168">
        <v>0</v>
      </c>
      <c r="K81" s="169">
        <v>34389</v>
      </c>
    </row>
    <row r="82" spans="1:11" ht="13.5" hidden="1" customHeight="1">
      <c r="A82" s="165" t="s">
        <v>424</v>
      </c>
      <c r="B82" s="166" t="s">
        <v>425</v>
      </c>
      <c r="C82" s="166" t="s">
        <v>206</v>
      </c>
      <c r="D82" s="167"/>
      <c r="E82" s="168"/>
      <c r="F82" s="168"/>
      <c r="G82" s="168"/>
      <c r="H82" s="179"/>
      <c r="I82" s="168"/>
      <c r="J82" s="168">
        <v>0</v>
      </c>
      <c r="K82" s="169">
        <v>354199</v>
      </c>
    </row>
    <row r="83" spans="1:11" ht="13.5" hidden="1" customHeight="1">
      <c r="A83" s="165" t="s">
        <v>426</v>
      </c>
      <c r="B83" s="166" t="s">
        <v>427</v>
      </c>
      <c r="C83" s="166" t="s">
        <v>206</v>
      </c>
      <c r="D83" s="167"/>
      <c r="E83" s="168"/>
      <c r="F83" s="168"/>
      <c r="G83" s="168"/>
      <c r="H83" s="179"/>
      <c r="I83" s="168"/>
      <c r="J83" s="168">
        <v>0</v>
      </c>
      <c r="K83" s="169">
        <v>50000</v>
      </c>
    </row>
    <row r="84" spans="1:11" ht="13.5" hidden="1" customHeight="1">
      <c r="A84" s="165" t="s">
        <v>428</v>
      </c>
      <c r="B84" s="166" t="s">
        <v>429</v>
      </c>
      <c r="C84" s="166" t="s">
        <v>206</v>
      </c>
      <c r="D84" s="167"/>
      <c r="E84" s="168"/>
      <c r="F84" s="168"/>
      <c r="G84" s="168"/>
      <c r="H84" s="179"/>
      <c r="I84" s="168"/>
      <c r="J84" s="168">
        <v>0</v>
      </c>
      <c r="K84" s="169">
        <v>66139</v>
      </c>
    </row>
    <row r="85" spans="1:11" ht="13.5" hidden="1" customHeight="1">
      <c r="A85" s="165" t="s">
        <v>430</v>
      </c>
      <c r="B85" s="166" t="s">
        <v>431</v>
      </c>
      <c r="C85" s="166" t="s">
        <v>206</v>
      </c>
      <c r="D85" s="167"/>
      <c r="E85" s="168"/>
      <c r="F85" s="168"/>
      <c r="G85" s="168"/>
      <c r="H85" s="179"/>
      <c r="I85" s="168"/>
      <c r="J85" s="168">
        <v>0</v>
      </c>
      <c r="K85" s="169">
        <v>14864</v>
      </c>
    </row>
    <row r="86" spans="1:11" ht="13.5" hidden="1" customHeight="1">
      <c r="A86" s="165" t="s">
        <v>432</v>
      </c>
      <c r="B86" s="166" t="s">
        <v>433</v>
      </c>
      <c r="C86" s="166" t="s">
        <v>206</v>
      </c>
      <c r="D86" s="167"/>
      <c r="E86" s="168"/>
      <c r="F86" s="168"/>
      <c r="G86" s="168"/>
      <c r="H86" s="179"/>
      <c r="I86" s="168"/>
      <c r="J86" s="168">
        <v>0</v>
      </c>
      <c r="K86" s="169">
        <v>20375</v>
      </c>
    </row>
    <row r="87" spans="1:11" ht="13.5" hidden="1" customHeight="1">
      <c r="A87" s="165" t="s">
        <v>434</v>
      </c>
      <c r="B87" s="166" t="s">
        <v>435</v>
      </c>
      <c r="C87" s="166" t="s">
        <v>206</v>
      </c>
      <c r="D87" s="167"/>
      <c r="E87" s="168"/>
      <c r="F87" s="168"/>
      <c r="G87" s="168"/>
      <c r="H87" s="179"/>
      <c r="I87" s="168"/>
      <c r="J87" s="168">
        <v>0</v>
      </c>
      <c r="K87" s="169">
        <v>4930</v>
      </c>
    </row>
    <row r="88" spans="1:11" ht="13.5" hidden="1" customHeight="1">
      <c r="A88" s="165" t="s">
        <v>436</v>
      </c>
      <c r="B88" s="166" t="s">
        <v>437</v>
      </c>
      <c r="C88" s="166" t="s">
        <v>206</v>
      </c>
      <c r="D88" s="167"/>
      <c r="E88" s="168"/>
      <c r="F88" s="168"/>
      <c r="G88" s="168"/>
      <c r="H88" s="179"/>
      <c r="I88" s="168"/>
      <c r="J88" s="168">
        <v>0</v>
      </c>
      <c r="K88" s="169">
        <v>1592</v>
      </c>
    </row>
    <row r="89" spans="1:11" ht="13.5" hidden="1" customHeight="1">
      <c r="A89" s="165" t="s">
        <v>438</v>
      </c>
      <c r="B89" s="166" t="s">
        <v>439</v>
      </c>
      <c r="C89" s="166" t="s">
        <v>206</v>
      </c>
      <c r="D89" s="167"/>
      <c r="E89" s="168"/>
      <c r="F89" s="168"/>
      <c r="G89" s="168"/>
      <c r="H89" s="179"/>
      <c r="I89" s="168"/>
      <c r="J89" s="168">
        <v>0</v>
      </c>
      <c r="K89" s="169">
        <v>6035</v>
      </c>
    </row>
    <row r="90" spans="1:11" ht="13.5" hidden="1" customHeight="1">
      <c r="A90" s="165" t="s">
        <v>440</v>
      </c>
      <c r="B90" s="166" t="s">
        <v>441</v>
      </c>
      <c r="C90" s="166" t="s">
        <v>206</v>
      </c>
      <c r="D90" s="167"/>
      <c r="E90" s="168"/>
      <c r="F90" s="168"/>
      <c r="G90" s="168"/>
      <c r="H90" s="179"/>
      <c r="I90" s="168"/>
      <c r="J90" s="168">
        <v>0</v>
      </c>
      <c r="K90" s="169">
        <v>293794</v>
      </c>
    </row>
    <row r="91" spans="1:11" ht="13.5" hidden="1" customHeight="1">
      <c r="A91" s="165" t="s">
        <v>442</v>
      </c>
      <c r="B91" s="166" t="s">
        <v>443</v>
      </c>
      <c r="C91" s="166" t="s">
        <v>206</v>
      </c>
      <c r="D91" s="167"/>
      <c r="E91" s="168"/>
      <c r="F91" s="168"/>
      <c r="G91" s="168"/>
      <c r="H91" s="179"/>
      <c r="I91" s="168"/>
      <c r="J91" s="168">
        <v>0</v>
      </c>
      <c r="K91" s="169">
        <v>66000</v>
      </c>
    </row>
    <row r="92" spans="1:11" ht="13.5" hidden="1" customHeight="1">
      <c r="A92" s="165" t="s">
        <v>444</v>
      </c>
      <c r="B92" s="166" t="s">
        <v>445</v>
      </c>
      <c r="C92" s="166" t="s">
        <v>206</v>
      </c>
      <c r="D92" s="167"/>
      <c r="E92" s="168"/>
      <c r="F92" s="168"/>
      <c r="G92" s="168"/>
      <c r="H92" s="179"/>
      <c r="I92" s="168"/>
      <c r="J92" s="168">
        <v>0</v>
      </c>
      <c r="K92" s="169">
        <v>28010</v>
      </c>
    </row>
    <row r="93" spans="1:11" ht="13.5" hidden="1" customHeight="1">
      <c r="A93" s="165" t="s">
        <v>446</v>
      </c>
      <c r="B93" s="166" t="s">
        <v>447</v>
      </c>
      <c r="C93" s="166" t="s">
        <v>206</v>
      </c>
      <c r="D93" s="167"/>
      <c r="E93" s="168"/>
      <c r="F93" s="168"/>
      <c r="G93" s="168"/>
      <c r="H93" s="179"/>
      <c r="I93" s="168"/>
      <c r="J93" s="168">
        <v>0</v>
      </c>
      <c r="K93" s="169">
        <v>4500</v>
      </c>
    </row>
    <row r="94" spans="1:11" ht="13.5" hidden="1" customHeight="1">
      <c r="A94" s="165" t="s">
        <v>448</v>
      </c>
      <c r="B94" s="166" t="s">
        <v>449</v>
      </c>
      <c r="C94" s="166" t="s">
        <v>206</v>
      </c>
      <c r="D94" s="167"/>
      <c r="E94" s="168"/>
      <c r="F94" s="168"/>
      <c r="G94" s="168"/>
      <c r="H94" s="179"/>
      <c r="I94" s="168"/>
      <c r="J94" s="168">
        <v>0</v>
      </c>
      <c r="K94" s="169">
        <v>40250</v>
      </c>
    </row>
    <row r="95" spans="1:11" ht="13.5" hidden="1" customHeight="1">
      <c r="A95" s="165" t="s">
        <v>450</v>
      </c>
      <c r="B95" s="166" t="s">
        <v>451</v>
      </c>
      <c r="C95" s="166" t="s">
        <v>206</v>
      </c>
      <c r="D95" s="167"/>
      <c r="E95" s="168"/>
      <c r="F95" s="168"/>
      <c r="G95" s="168"/>
      <c r="H95" s="179"/>
      <c r="I95" s="168"/>
      <c r="J95" s="168">
        <v>0</v>
      </c>
      <c r="K95" s="169">
        <v>2323</v>
      </c>
    </row>
    <row r="96" spans="1:11" ht="13.5" hidden="1" customHeight="1">
      <c r="A96" s="165" t="s">
        <v>452</v>
      </c>
      <c r="B96" s="166" t="s">
        <v>453</v>
      </c>
      <c r="C96" s="166" t="s">
        <v>206</v>
      </c>
      <c r="D96" s="167"/>
      <c r="E96" s="168"/>
      <c r="F96" s="168"/>
      <c r="G96" s="168"/>
      <c r="H96" s="179"/>
      <c r="I96" s="168"/>
      <c r="J96" s="168">
        <v>0</v>
      </c>
      <c r="K96" s="169">
        <v>5529</v>
      </c>
    </row>
    <row r="97" spans="1:11" ht="13.5" hidden="1" customHeight="1">
      <c r="A97" s="165" t="s">
        <v>454</v>
      </c>
      <c r="B97" s="166" t="s">
        <v>455</v>
      </c>
      <c r="C97" s="166" t="s">
        <v>206</v>
      </c>
      <c r="D97" s="167"/>
      <c r="E97" s="168"/>
      <c r="F97" s="168"/>
      <c r="G97" s="168"/>
      <c r="H97" s="179"/>
      <c r="I97" s="168"/>
      <c r="J97" s="168">
        <v>0</v>
      </c>
      <c r="K97" s="169">
        <v>30000</v>
      </c>
    </row>
    <row r="98" spans="1:11" ht="13.5" hidden="1" customHeight="1">
      <c r="A98" s="165" t="s">
        <v>456</v>
      </c>
      <c r="B98" s="166" t="s">
        <v>457</v>
      </c>
      <c r="C98" s="166" t="s">
        <v>206</v>
      </c>
      <c r="D98" s="167"/>
      <c r="E98" s="168"/>
      <c r="F98" s="168"/>
      <c r="G98" s="168"/>
      <c r="H98" s="179"/>
      <c r="I98" s="168"/>
      <c r="J98" s="168">
        <v>0</v>
      </c>
      <c r="K98" s="169">
        <v>520546</v>
      </c>
    </row>
    <row r="99" spans="1:11" ht="13.5" hidden="1" customHeight="1">
      <c r="A99" s="165" t="s">
        <v>458</v>
      </c>
      <c r="B99" s="166" t="s">
        <v>459</v>
      </c>
      <c r="C99" s="166" t="s">
        <v>206</v>
      </c>
      <c r="D99" s="167"/>
      <c r="E99" s="168"/>
      <c r="F99" s="168"/>
      <c r="G99" s="168"/>
      <c r="H99" s="179"/>
      <c r="I99" s="168"/>
      <c r="J99" s="168">
        <v>0</v>
      </c>
      <c r="K99" s="169">
        <v>172000</v>
      </c>
    </row>
    <row r="100" spans="1:11" ht="13.5" hidden="1" customHeight="1">
      <c r="A100" s="165" t="s">
        <v>460</v>
      </c>
      <c r="B100" s="166" t="s">
        <v>461</v>
      </c>
      <c r="C100" s="166" t="s">
        <v>206</v>
      </c>
      <c r="D100" s="167"/>
      <c r="E100" s="168"/>
      <c r="F100" s="168"/>
      <c r="G100" s="168"/>
      <c r="H100" s="179"/>
      <c r="I100" s="168"/>
      <c r="J100" s="168">
        <v>0</v>
      </c>
      <c r="K100" s="169">
        <v>45000</v>
      </c>
    </row>
    <row r="101" spans="1:11" ht="13.5" hidden="1" customHeight="1">
      <c r="A101" s="165" t="s">
        <v>214</v>
      </c>
      <c r="B101" s="166" t="s">
        <v>215</v>
      </c>
      <c r="C101" s="166" t="s">
        <v>211</v>
      </c>
      <c r="D101" s="167">
        <v>1300000</v>
      </c>
      <c r="E101" s="168">
        <v>0</v>
      </c>
      <c r="F101" s="168">
        <v>0</v>
      </c>
      <c r="G101" s="168">
        <v>0</v>
      </c>
      <c r="H101" s="179">
        <v>0</v>
      </c>
      <c r="I101" s="168">
        <v>1300000</v>
      </c>
      <c r="J101" s="168">
        <v>0</v>
      </c>
      <c r="K101" s="169">
        <v>0</v>
      </c>
    </row>
    <row r="102" spans="1:11" ht="13.5" hidden="1" customHeight="1">
      <c r="A102" s="165" t="s">
        <v>22</v>
      </c>
      <c r="B102" s="166" t="s">
        <v>46</v>
      </c>
      <c r="C102" s="166" t="s">
        <v>216</v>
      </c>
      <c r="D102" s="167">
        <v>58334</v>
      </c>
      <c r="E102" s="168">
        <v>58334</v>
      </c>
      <c r="F102" s="168">
        <v>58334</v>
      </c>
      <c r="G102" s="168">
        <v>58334</v>
      </c>
      <c r="H102" s="179">
        <v>58334</v>
      </c>
      <c r="I102" s="168">
        <v>291670</v>
      </c>
      <c r="J102" s="168">
        <v>58334</v>
      </c>
      <c r="K102" s="169">
        <v>109168</v>
      </c>
    </row>
    <row r="103" spans="1:11" ht="13.5" hidden="1" customHeight="1">
      <c r="A103" s="165" t="s">
        <v>22</v>
      </c>
      <c r="B103" s="166" t="s">
        <v>119</v>
      </c>
      <c r="C103" s="166" t="s">
        <v>216</v>
      </c>
      <c r="D103" s="167">
        <v>58333</v>
      </c>
      <c r="E103" s="168">
        <v>58333</v>
      </c>
      <c r="F103" s="168">
        <v>58333</v>
      </c>
      <c r="G103" s="168">
        <v>58333</v>
      </c>
      <c r="H103" s="179">
        <v>58333</v>
      </c>
      <c r="I103" s="168">
        <v>291665</v>
      </c>
      <c r="J103" s="168">
        <v>58333</v>
      </c>
      <c r="K103" s="169">
        <v>123250</v>
      </c>
    </row>
    <row r="104" spans="1:11" ht="13.5" hidden="1" customHeight="1">
      <c r="A104" s="165" t="s">
        <v>22</v>
      </c>
      <c r="B104" s="166" t="s">
        <v>89</v>
      </c>
      <c r="C104" s="166" t="s">
        <v>216</v>
      </c>
      <c r="D104" s="167">
        <v>58333</v>
      </c>
      <c r="E104" s="168">
        <v>58333</v>
      </c>
      <c r="F104" s="168">
        <v>58333</v>
      </c>
      <c r="G104" s="168">
        <v>58333</v>
      </c>
      <c r="H104" s="179">
        <v>58333</v>
      </c>
      <c r="I104" s="168">
        <v>291665</v>
      </c>
      <c r="J104" s="168">
        <v>58333</v>
      </c>
      <c r="K104" s="169">
        <v>93169</v>
      </c>
    </row>
    <row r="105" spans="1:11" ht="13.5" hidden="1" customHeight="1">
      <c r="A105" s="165" t="s">
        <v>30</v>
      </c>
      <c r="B105" s="166" t="s">
        <v>69</v>
      </c>
      <c r="C105" s="166" t="s">
        <v>217</v>
      </c>
      <c r="D105" s="167">
        <v>5000000</v>
      </c>
      <c r="E105" s="168">
        <v>5000000</v>
      </c>
      <c r="F105" s="168">
        <v>5000000</v>
      </c>
      <c r="G105" s="168">
        <v>5000000</v>
      </c>
      <c r="H105" s="179">
        <v>5000000</v>
      </c>
      <c r="I105" s="168">
        <v>25000000</v>
      </c>
      <c r="J105" s="168">
        <v>5000000</v>
      </c>
      <c r="K105" s="169">
        <v>6475168</v>
      </c>
    </row>
    <row r="106" spans="1:11" ht="13.5" hidden="1" customHeight="1">
      <c r="A106" s="165" t="s">
        <v>92</v>
      </c>
      <c r="B106" s="166" t="s">
        <v>56</v>
      </c>
      <c r="C106" s="166" t="s">
        <v>217</v>
      </c>
      <c r="D106" s="167">
        <v>368306</v>
      </c>
      <c r="E106" s="168">
        <v>436995</v>
      </c>
      <c r="F106" s="168">
        <v>554460</v>
      </c>
      <c r="G106" s="168">
        <v>997890</v>
      </c>
      <c r="H106" s="179">
        <v>1892360</v>
      </c>
      <c r="I106" s="168">
        <v>4250011</v>
      </c>
      <c r="J106" s="168">
        <v>190000</v>
      </c>
      <c r="K106" s="169">
        <v>192200</v>
      </c>
    </row>
    <row r="107" spans="1:11" ht="13.5" hidden="1" customHeight="1">
      <c r="A107" s="165" t="s">
        <v>45</v>
      </c>
      <c r="B107" s="166" t="s">
        <v>135</v>
      </c>
      <c r="C107" s="166" t="s">
        <v>217</v>
      </c>
      <c r="D107" s="167">
        <v>100000</v>
      </c>
      <c r="E107" s="168">
        <v>100000</v>
      </c>
      <c r="F107" s="168">
        <v>100000</v>
      </c>
      <c r="G107" s="168">
        <v>100000</v>
      </c>
      <c r="H107" s="179">
        <v>100000</v>
      </c>
      <c r="I107" s="168">
        <v>500000</v>
      </c>
      <c r="J107" s="168">
        <v>100000</v>
      </c>
      <c r="K107" s="169">
        <v>113180</v>
      </c>
    </row>
    <row r="108" spans="1:11" ht="13.5" hidden="1" customHeight="1">
      <c r="A108" s="165" t="s">
        <v>45</v>
      </c>
      <c r="B108" s="166" t="s">
        <v>462</v>
      </c>
      <c r="C108" s="166" t="s">
        <v>217</v>
      </c>
      <c r="D108" s="167">
        <v>0</v>
      </c>
      <c r="E108" s="168">
        <v>0</v>
      </c>
      <c r="F108" s="168">
        <v>0</v>
      </c>
      <c r="G108" s="168">
        <v>0</v>
      </c>
      <c r="H108" s="179"/>
      <c r="I108" s="168">
        <v>0</v>
      </c>
      <c r="J108" s="168">
        <v>0</v>
      </c>
      <c r="K108" s="169">
        <v>35897</v>
      </c>
    </row>
    <row r="109" spans="1:11" ht="13.5" hidden="1" customHeight="1">
      <c r="A109" s="165" t="s">
        <v>12</v>
      </c>
      <c r="B109" s="166" t="s">
        <v>51</v>
      </c>
      <c r="C109" s="166" t="s">
        <v>217</v>
      </c>
      <c r="D109" s="167">
        <v>250000</v>
      </c>
      <c r="E109" s="168">
        <v>250000</v>
      </c>
      <c r="F109" s="168">
        <v>250000</v>
      </c>
      <c r="G109" s="168">
        <v>250000</v>
      </c>
      <c r="H109" s="179">
        <v>250000</v>
      </c>
      <c r="I109" s="168">
        <v>1250000</v>
      </c>
      <c r="J109" s="168">
        <v>250000</v>
      </c>
      <c r="K109" s="169">
        <v>250000</v>
      </c>
    </row>
    <row r="110" spans="1:11" ht="13.5" hidden="1" customHeight="1">
      <c r="A110" s="165" t="s">
        <v>112</v>
      </c>
      <c r="B110" s="166" t="s">
        <v>29</v>
      </c>
      <c r="C110" s="166" t="s">
        <v>217</v>
      </c>
      <c r="D110" s="167">
        <v>0</v>
      </c>
      <c r="E110" s="168">
        <v>450000</v>
      </c>
      <c r="F110" s="168">
        <v>450000</v>
      </c>
      <c r="G110" s="168">
        <v>450000</v>
      </c>
      <c r="H110" s="179">
        <v>450000</v>
      </c>
      <c r="I110" s="168">
        <v>1800000</v>
      </c>
      <c r="J110" s="168">
        <v>0</v>
      </c>
      <c r="K110" s="169">
        <v>0</v>
      </c>
    </row>
    <row r="111" spans="1:11" ht="13.5" hidden="1" customHeight="1">
      <c r="A111" s="165" t="s">
        <v>82</v>
      </c>
      <c r="B111" s="166" t="s">
        <v>68</v>
      </c>
      <c r="C111" s="166" t="s">
        <v>217</v>
      </c>
      <c r="D111" s="167">
        <v>350000</v>
      </c>
      <c r="E111" s="168">
        <v>350000</v>
      </c>
      <c r="F111" s="168">
        <v>350000</v>
      </c>
      <c r="G111" s="168">
        <v>350000</v>
      </c>
      <c r="H111" s="179">
        <v>350000</v>
      </c>
      <c r="I111" s="168">
        <v>1750000</v>
      </c>
      <c r="J111" s="168">
        <v>100000</v>
      </c>
      <c r="K111" s="169">
        <v>113968</v>
      </c>
    </row>
    <row r="112" spans="1:11" ht="13.5" hidden="1" customHeight="1">
      <c r="A112" s="165" t="s">
        <v>463</v>
      </c>
      <c r="B112" s="166" t="s">
        <v>464</v>
      </c>
      <c r="C112" s="166" t="s">
        <v>217</v>
      </c>
      <c r="D112" s="167">
        <v>0</v>
      </c>
      <c r="E112" s="168">
        <v>0</v>
      </c>
      <c r="F112" s="168">
        <v>0</v>
      </c>
      <c r="G112" s="168">
        <v>0</v>
      </c>
      <c r="H112" s="179"/>
      <c r="I112" s="168">
        <v>0</v>
      </c>
      <c r="J112" s="168">
        <v>0</v>
      </c>
      <c r="K112" s="169">
        <v>39607</v>
      </c>
    </row>
    <row r="113" spans="1:11" ht="13.5" hidden="1" customHeight="1">
      <c r="A113" s="165" t="s">
        <v>133</v>
      </c>
      <c r="B113" s="166" t="s">
        <v>131</v>
      </c>
      <c r="C113" s="166" t="s">
        <v>217</v>
      </c>
      <c r="D113" s="167">
        <v>940000</v>
      </c>
      <c r="E113" s="168">
        <v>650000</v>
      </c>
      <c r="F113" s="168">
        <v>1300000</v>
      </c>
      <c r="G113" s="168">
        <v>1300000</v>
      </c>
      <c r="H113" s="179">
        <v>950000</v>
      </c>
      <c r="I113" s="168">
        <v>5140000</v>
      </c>
      <c r="J113" s="168">
        <v>1500000</v>
      </c>
      <c r="K113" s="169">
        <v>2242789</v>
      </c>
    </row>
    <row r="114" spans="1:11" ht="13.5" hidden="1" customHeight="1">
      <c r="A114" s="165" t="s">
        <v>103</v>
      </c>
      <c r="B114" s="166" t="s">
        <v>40</v>
      </c>
      <c r="C114" s="166" t="s">
        <v>217</v>
      </c>
      <c r="D114" s="167">
        <v>0</v>
      </c>
      <c r="E114" s="168">
        <v>30000</v>
      </c>
      <c r="F114" s="168">
        <v>450000</v>
      </c>
      <c r="G114" s="168">
        <v>0</v>
      </c>
      <c r="H114" s="179">
        <v>0</v>
      </c>
      <c r="I114" s="168">
        <v>480000</v>
      </c>
      <c r="J114" s="168">
        <v>0</v>
      </c>
      <c r="K114" s="169">
        <v>0</v>
      </c>
    </row>
    <row r="115" spans="1:11" ht="13.5" hidden="1" customHeight="1">
      <c r="A115" s="165" t="s">
        <v>218</v>
      </c>
      <c r="B115" s="166" t="s">
        <v>219</v>
      </c>
      <c r="C115" s="166" t="s">
        <v>217</v>
      </c>
      <c r="D115" s="167">
        <v>0</v>
      </c>
      <c r="E115" s="168">
        <v>750000</v>
      </c>
      <c r="F115" s="168">
        <v>0</v>
      </c>
      <c r="G115" s="168">
        <v>0</v>
      </c>
      <c r="H115" s="179">
        <v>0</v>
      </c>
      <c r="I115" s="168">
        <v>750000</v>
      </c>
      <c r="J115" s="168">
        <v>0</v>
      </c>
      <c r="K115" s="169">
        <v>0</v>
      </c>
    </row>
    <row r="116" spans="1:11" ht="13.5" hidden="1" customHeight="1">
      <c r="A116" s="165" t="s">
        <v>220</v>
      </c>
      <c r="B116" s="166" t="s">
        <v>221</v>
      </c>
      <c r="C116" s="166" t="s">
        <v>217</v>
      </c>
      <c r="D116" s="167">
        <v>0</v>
      </c>
      <c r="E116" s="168">
        <v>0</v>
      </c>
      <c r="F116" s="168">
        <v>40000</v>
      </c>
      <c r="G116" s="168">
        <v>0</v>
      </c>
      <c r="H116" s="179">
        <v>0</v>
      </c>
      <c r="I116" s="168">
        <v>40000</v>
      </c>
      <c r="J116" s="168">
        <v>0</v>
      </c>
      <c r="K116" s="169">
        <v>0</v>
      </c>
    </row>
    <row r="117" spans="1:11" ht="13.5" hidden="1" customHeight="1">
      <c r="A117" s="165" t="s">
        <v>220</v>
      </c>
      <c r="B117" s="166" t="s">
        <v>222</v>
      </c>
      <c r="C117" s="166" t="s">
        <v>217</v>
      </c>
      <c r="D117" s="167">
        <v>0</v>
      </c>
      <c r="E117" s="168">
        <v>0</v>
      </c>
      <c r="F117" s="168">
        <v>910000</v>
      </c>
      <c r="G117" s="168">
        <v>0</v>
      </c>
      <c r="H117" s="179">
        <v>0</v>
      </c>
      <c r="I117" s="168">
        <v>910000</v>
      </c>
      <c r="J117" s="168">
        <v>0</v>
      </c>
      <c r="K117" s="169">
        <v>0</v>
      </c>
    </row>
    <row r="118" spans="1:11" ht="13.5" hidden="1" customHeight="1">
      <c r="A118" s="165" t="s">
        <v>223</v>
      </c>
      <c r="B118" s="166" t="s">
        <v>224</v>
      </c>
      <c r="C118" s="166" t="s">
        <v>217</v>
      </c>
      <c r="D118" s="167">
        <v>70000</v>
      </c>
      <c r="E118" s="168">
        <v>750000</v>
      </c>
      <c r="F118" s="168">
        <v>0</v>
      </c>
      <c r="G118" s="168">
        <v>0</v>
      </c>
      <c r="H118" s="179">
        <v>0</v>
      </c>
      <c r="I118" s="168">
        <v>820000</v>
      </c>
      <c r="J118" s="168">
        <v>0</v>
      </c>
      <c r="K118" s="169">
        <v>0</v>
      </c>
    </row>
    <row r="119" spans="1:11" ht="13.5" hidden="1" customHeight="1">
      <c r="A119" s="165" t="s">
        <v>146</v>
      </c>
      <c r="B119" s="166" t="s">
        <v>225</v>
      </c>
      <c r="C119" s="166" t="s">
        <v>217</v>
      </c>
      <c r="D119" s="167">
        <v>50000</v>
      </c>
      <c r="E119" s="168">
        <v>50000</v>
      </c>
      <c r="F119" s="168">
        <v>50000</v>
      </c>
      <c r="G119" s="168">
        <v>50000</v>
      </c>
      <c r="H119" s="179">
        <v>50000</v>
      </c>
      <c r="I119" s="168">
        <v>250000</v>
      </c>
      <c r="J119" s="168">
        <v>50000</v>
      </c>
      <c r="K119" s="169">
        <v>50000</v>
      </c>
    </row>
    <row r="120" spans="1:11" ht="13.5" hidden="1" customHeight="1">
      <c r="A120" s="165" t="s">
        <v>147</v>
      </c>
      <c r="B120" s="166" t="s">
        <v>226</v>
      </c>
      <c r="C120" s="166" t="s">
        <v>217</v>
      </c>
      <c r="D120" s="167">
        <v>300000</v>
      </c>
      <c r="E120" s="168">
        <v>0</v>
      </c>
      <c r="F120" s="168">
        <v>0</v>
      </c>
      <c r="G120" s="168">
        <v>0</v>
      </c>
      <c r="H120" s="179">
        <v>0</v>
      </c>
      <c r="I120" s="168">
        <v>300000</v>
      </c>
      <c r="J120" s="168">
        <v>0</v>
      </c>
      <c r="K120" s="169">
        <v>0</v>
      </c>
    </row>
    <row r="121" spans="1:11" ht="13.5" hidden="1" customHeight="1">
      <c r="A121" s="165" t="s">
        <v>55</v>
      </c>
      <c r="B121" s="166" t="s">
        <v>3</v>
      </c>
      <c r="C121" s="166" t="s">
        <v>227</v>
      </c>
      <c r="D121" s="167">
        <v>500000</v>
      </c>
      <c r="E121" s="168">
        <v>500000</v>
      </c>
      <c r="F121" s="168">
        <v>500000</v>
      </c>
      <c r="G121" s="168">
        <v>500000</v>
      </c>
      <c r="H121" s="179">
        <v>500000</v>
      </c>
      <c r="I121" s="168">
        <v>2500000</v>
      </c>
      <c r="J121" s="168">
        <v>500000</v>
      </c>
      <c r="K121" s="169">
        <v>540574</v>
      </c>
    </row>
    <row r="122" spans="1:11" ht="13.5" hidden="1" customHeight="1">
      <c r="A122" s="165" t="s">
        <v>61</v>
      </c>
      <c r="B122" s="166" t="s">
        <v>106</v>
      </c>
      <c r="C122" s="166" t="s">
        <v>227</v>
      </c>
      <c r="D122" s="167">
        <v>807500</v>
      </c>
      <c r="E122" s="168">
        <v>1103900</v>
      </c>
      <c r="F122" s="168">
        <v>1122000</v>
      </c>
      <c r="G122" s="168">
        <v>610000</v>
      </c>
      <c r="H122" s="179">
        <v>1165000</v>
      </c>
      <c r="I122" s="168">
        <v>4808400</v>
      </c>
      <c r="J122" s="168">
        <v>1251700</v>
      </c>
      <c r="K122" s="169">
        <v>1467938</v>
      </c>
    </row>
    <row r="123" spans="1:11" ht="13.5" hidden="1" customHeight="1">
      <c r="A123" s="165" t="s">
        <v>13</v>
      </c>
      <c r="B123" s="166" t="s">
        <v>41</v>
      </c>
      <c r="C123" s="166" t="s">
        <v>227</v>
      </c>
      <c r="D123" s="167">
        <v>350000</v>
      </c>
      <c r="E123" s="168">
        <v>350000</v>
      </c>
      <c r="F123" s="168">
        <v>350000</v>
      </c>
      <c r="G123" s="168">
        <v>350000</v>
      </c>
      <c r="H123" s="179">
        <v>350000</v>
      </c>
      <c r="I123" s="168">
        <v>1750000</v>
      </c>
      <c r="J123" s="168">
        <v>350000</v>
      </c>
      <c r="K123" s="169">
        <v>355864</v>
      </c>
    </row>
    <row r="124" spans="1:11" ht="13.5" hidden="1" customHeight="1">
      <c r="A124" s="165" t="s">
        <v>107</v>
      </c>
      <c r="B124" s="166" t="s">
        <v>62</v>
      </c>
      <c r="C124" s="166" t="s">
        <v>227</v>
      </c>
      <c r="D124" s="167">
        <v>352400</v>
      </c>
      <c r="E124" s="168">
        <v>564100</v>
      </c>
      <c r="F124" s="168">
        <v>471700</v>
      </c>
      <c r="G124" s="168">
        <v>493600</v>
      </c>
      <c r="H124" s="179">
        <v>300000</v>
      </c>
      <c r="I124" s="168">
        <v>2181800</v>
      </c>
      <c r="J124" s="168">
        <v>837000</v>
      </c>
      <c r="K124" s="169">
        <v>948138</v>
      </c>
    </row>
    <row r="125" spans="1:11" ht="13.5" hidden="1" customHeight="1">
      <c r="A125" s="165" t="s">
        <v>8</v>
      </c>
      <c r="B125" s="166" t="s">
        <v>124</v>
      </c>
      <c r="C125" s="166" t="s">
        <v>227</v>
      </c>
      <c r="D125" s="167">
        <v>200000</v>
      </c>
      <c r="E125" s="168">
        <v>200000</v>
      </c>
      <c r="F125" s="168">
        <v>550000</v>
      </c>
      <c r="G125" s="168">
        <v>200000</v>
      </c>
      <c r="H125" s="179">
        <v>200000</v>
      </c>
      <c r="I125" s="168">
        <v>1350000</v>
      </c>
      <c r="J125" s="168">
        <v>350000</v>
      </c>
      <c r="K125" s="169">
        <v>350150</v>
      </c>
    </row>
    <row r="126" spans="1:11" ht="13.5" hidden="1" customHeight="1">
      <c r="A126" s="165" t="s">
        <v>128</v>
      </c>
      <c r="B126" s="166" t="s">
        <v>99</v>
      </c>
      <c r="C126" s="166" t="s">
        <v>206</v>
      </c>
      <c r="D126" s="167">
        <v>250000</v>
      </c>
      <c r="E126" s="168">
        <v>250000</v>
      </c>
      <c r="F126" s="168">
        <v>250000</v>
      </c>
      <c r="G126" s="168">
        <v>250000</v>
      </c>
      <c r="H126" s="179">
        <v>250000</v>
      </c>
      <c r="I126" s="168">
        <v>1250000</v>
      </c>
      <c r="J126" s="168">
        <v>250000</v>
      </c>
      <c r="K126" s="169">
        <v>368710</v>
      </c>
    </row>
    <row r="127" spans="1:11" ht="13.5" hidden="1" customHeight="1">
      <c r="A127" s="165" t="s">
        <v>465</v>
      </c>
      <c r="B127" s="166" t="s">
        <v>466</v>
      </c>
      <c r="C127" s="166" t="s">
        <v>206</v>
      </c>
      <c r="D127" s="167"/>
      <c r="E127" s="168"/>
      <c r="F127" s="168"/>
      <c r="G127" s="168"/>
      <c r="H127" s="179"/>
      <c r="I127" s="168"/>
      <c r="J127" s="168">
        <v>0</v>
      </c>
      <c r="K127" s="169">
        <v>7957</v>
      </c>
    </row>
    <row r="128" spans="1:11" ht="13.5" hidden="1" customHeight="1">
      <c r="A128" s="165" t="s">
        <v>66</v>
      </c>
      <c r="B128" s="166" t="s">
        <v>15</v>
      </c>
      <c r="C128" s="166" t="s">
        <v>206</v>
      </c>
      <c r="D128" s="167">
        <v>280000</v>
      </c>
      <c r="E128" s="168">
        <v>280000</v>
      </c>
      <c r="F128" s="168">
        <v>280000</v>
      </c>
      <c r="G128" s="168">
        <v>280000</v>
      </c>
      <c r="H128" s="179">
        <v>280000</v>
      </c>
      <c r="I128" s="168">
        <v>1400000</v>
      </c>
      <c r="J128" s="168">
        <v>280000</v>
      </c>
      <c r="K128" s="169">
        <v>281700</v>
      </c>
    </row>
    <row r="129" spans="1:11" ht="13.5" hidden="1" customHeight="1">
      <c r="A129" s="165" t="s">
        <v>467</v>
      </c>
      <c r="B129" s="166" t="s">
        <v>468</v>
      </c>
      <c r="C129" s="166" t="s">
        <v>206</v>
      </c>
      <c r="D129" s="167"/>
      <c r="E129" s="168"/>
      <c r="F129" s="168"/>
      <c r="G129" s="168"/>
      <c r="H129" s="179"/>
      <c r="I129" s="168"/>
      <c r="J129" s="168">
        <v>0</v>
      </c>
      <c r="K129" s="169">
        <v>1272345</v>
      </c>
    </row>
    <row r="130" spans="1:11" ht="13.5" hidden="1" customHeight="1">
      <c r="A130" s="165" t="s">
        <v>110</v>
      </c>
      <c r="B130" s="166" t="s">
        <v>76</v>
      </c>
      <c r="C130" s="166" t="s">
        <v>342</v>
      </c>
      <c r="D130" s="167">
        <v>281000</v>
      </c>
      <c r="E130" s="168">
        <v>206000</v>
      </c>
      <c r="F130" s="168">
        <v>2246000</v>
      </c>
      <c r="G130" s="168">
        <v>481000</v>
      </c>
      <c r="H130" s="179">
        <v>1253400</v>
      </c>
      <c r="I130" s="168">
        <v>4467400</v>
      </c>
      <c r="J130" s="168">
        <v>300000</v>
      </c>
      <c r="K130" s="169">
        <v>327102</v>
      </c>
    </row>
    <row r="131" spans="1:11" ht="13.5" hidden="1" customHeight="1">
      <c r="A131" s="165" t="s">
        <v>110</v>
      </c>
      <c r="B131" s="166" t="s">
        <v>228</v>
      </c>
      <c r="C131" s="166" t="s">
        <v>342</v>
      </c>
      <c r="D131" s="167">
        <v>30000</v>
      </c>
      <c r="E131" s="168">
        <v>30000</v>
      </c>
      <c r="F131" s="168">
        <v>210000</v>
      </c>
      <c r="G131" s="168">
        <v>30000</v>
      </c>
      <c r="H131" s="179">
        <v>30000</v>
      </c>
      <c r="I131" s="168">
        <v>330000</v>
      </c>
      <c r="J131" s="168">
        <v>5000</v>
      </c>
      <c r="K131" s="169">
        <v>5000</v>
      </c>
    </row>
    <row r="132" spans="1:11" ht="13.5" hidden="1" customHeight="1">
      <c r="A132" s="165" t="s">
        <v>117</v>
      </c>
      <c r="B132" s="166" t="s">
        <v>6</v>
      </c>
      <c r="C132" s="166" t="s">
        <v>211</v>
      </c>
      <c r="D132" s="167">
        <v>150000</v>
      </c>
      <c r="E132" s="168">
        <v>150000</v>
      </c>
      <c r="F132" s="168">
        <v>150000</v>
      </c>
      <c r="G132" s="168">
        <v>150000</v>
      </c>
      <c r="H132" s="179">
        <v>150000</v>
      </c>
      <c r="I132" s="168">
        <v>750000</v>
      </c>
      <c r="J132" s="168">
        <v>150000</v>
      </c>
      <c r="K132" s="169">
        <v>150899</v>
      </c>
    </row>
    <row r="133" spans="1:11" ht="13.5" hidden="1" customHeight="1">
      <c r="A133" s="165" t="s">
        <v>117</v>
      </c>
      <c r="B133" s="166" t="s">
        <v>229</v>
      </c>
      <c r="C133" s="166" t="s">
        <v>342</v>
      </c>
      <c r="D133" s="167">
        <v>20000</v>
      </c>
      <c r="E133" s="168">
        <v>0</v>
      </c>
      <c r="F133" s="168">
        <v>0</v>
      </c>
      <c r="G133" s="168">
        <v>0</v>
      </c>
      <c r="H133" s="179">
        <v>0</v>
      </c>
      <c r="I133" s="168">
        <v>20000</v>
      </c>
      <c r="J133" s="168"/>
      <c r="K133" s="169"/>
    </row>
    <row r="134" spans="1:11" ht="13.5" hidden="1" customHeight="1">
      <c r="A134" s="165" t="s">
        <v>21</v>
      </c>
      <c r="B134" s="166" t="s">
        <v>18</v>
      </c>
      <c r="C134" s="166" t="s">
        <v>230</v>
      </c>
      <c r="D134" s="167">
        <v>25000</v>
      </c>
      <c r="E134" s="168">
        <v>25000</v>
      </c>
      <c r="F134" s="168">
        <v>25000</v>
      </c>
      <c r="G134" s="168">
        <v>25000</v>
      </c>
      <c r="H134" s="179">
        <v>25000</v>
      </c>
      <c r="I134" s="168">
        <v>125000</v>
      </c>
      <c r="J134" s="168">
        <v>25000</v>
      </c>
      <c r="K134" s="169">
        <v>25000</v>
      </c>
    </row>
    <row r="135" spans="1:11" ht="13.5" hidden="1" customHeight="1">
      <c r="A135" s="165" t="s">
        <v>47</v>
      </c>
      <c r="B135" s="166" t="s">
        <v>94</v>
      </c>
      <c r="C135" s="166" t="s">
        <v>211</v>
      </c>
      <c r="D135" s="167">
        <v>50000</v>
      </c>
      <c r="E135" s="168">
        <v>50000</v>
      </c>
      <c r="F135" s="168">
        <v>50000</v>
      </c>
      <c r="G135" s="168">
        <v>50000</v>
      </c>
      <c r="H135" s="179">
        <v>50000</v>
      </c>
      <c r="I135" s="168">
        <v>250000</v>
      </c>
      <c r="J135" s="168">
        <v>50000</v>
      </c>
      <c r="K135" s="169">
        <v>59936</v>
      </c>
    </row>
    <row r="136" spans="1:11" ht="13.5" hidden="1" customHeight="1">
      <c r="A136" s="165" t="s">
        <v>231</v>
      </c>
      <c r="B136" s="166" t="s">
        <v>232</v>
      </c>
      <c r="C136" s="166" t="s">
        <v>211</v>
      </c>
      <c r="D136" s="167">
        <v>10000</v>
      </c>
      <c r="E136" s="168">
        <v>10000</v>
      </c>
      <c r="F136" s="168">
        <v>10000</v>
      </c>
      <c r="G136" s="168">
        <v>10000</v>
      </c>
      <c r="H136" s="179">
        <v>10000</v>
      </c>
      <c r="I136" s="168">
        <v>50000</v>
      </c>
      <c r="J136" s="168">
        <v>10000</v>
      </c>
      <c r="K136" s="169">
        <v>10000</v>
      </c>
    </row>
    <row r="137" spans="1:11" ht="13.5" hidden="1" customHeight="1">
      <c r="A137" s="165" t="s">
        <v>231</v>
      </c>
      <c r="B137" s="166" t="s">
        <v>233</v>
      </c>
      <c r="C137" s="166" t="s">
        <v>211</v>
      </c>
      <c r="D137" s="167">
        <v>50000</v>
      </c>
      <c r="E137" s="168">
        <v>50000</v>
      </c>
      <c r="F137" s="168">
        <v>50000</v>
      </c>
      <c r="G137" s="168">
        <v>50000</v>
      </c>
      <c r="H137" s="179">
        <v>50000</v>
      </c>
      <c r="I137" s="168">
        <v>250000</v>
      </c>
      <c r="J137" s="168">
        <v>50000</v>
      </c>
      <c r="K137" s="169">
        <v>50000</v>
      </c>
    </row>
    <row r="138" spans="1:11" ht="13.5" hidden="1" customHeight="1">
      <c r="A138" s="165" t="s">
        <v>114</v>
      </c>
      <c r="B138" s="166" t="s">
        <v>48</v>
      </c>
      <c r="C138" s="166" t="s">
        <v>342</v>
      </c>
      <c r="D138" s="167">
        <v>80000</v>
      </c>
      <c r="E138" s="168">
        <v>55000</v>
      </c>
      <c r="F138" s="168">
        <v>60000</v>
      </c>
      <c r="G138" s="168">
        <v>0</v>
      </c>
      <c r="H138" s="179">
        <v>0</v>
      </c>
      <c r="I138" s="168">
        <v>195000</v>
      </c>
      <c r="J138" s="168">
        <v>80000</v>
      </c>
      <c r="K138" s="169">
        <v>175300</v>
      </c>
    </row>
    <row r="139" spans="1:11" ht="13.5" hidden="1" customHeight="1">
      <c r="A139" s="165" t="s">
        <v>469</v>
      </c>
      <c r="B139" s="166" t="s">
        <v>470</v>
      </c>
      <c r="C139" s="166" t="s">
        <v>211</v>
      </c>
      <c r="D139" s="167"/>
      <c r="E139" s="168"/>
      <c r="F139" s="168"/>
      <c r="G139" s="168"/>
      <c r="H139" s="179"/>
      <c r="I139" s="168"/>
      <c r="J139" s="168">
        <v>0</v>
      </c>
      <c r="K139" s="169">
        <v>74328</v>
      </c>
    </row>
    <row r="140" spans="1:11" ht="13.5" hidden="1" customHeight="1">
      <c r="A140" s="165" t="s">
        <v>23</v>
      </c>
      <c r="B140" s="166" t="s">
        <v>98</v>
      </c>
      <c r="C140" s="166" t="s">
        <v>342</v>
      </c>
      <c r="D140" s="167">
        <v>250000</v>
      </c>
      <c r="E140" s="168">
        <v>250000</v>
      </c>
      <c r="F140" s="168">
        <v>250000</v>
      </c>
      <c r="G140" s="168">
        <v>250000</v>
      </c>
      <c r="H140" s="179">
        <v>250000</v>
      </c>
      <c r="I140" s="168">
        <v>1250000</v>
      </c>
      <c r="J140" s="168">
        <v>50000</v>
      </c>
      <c r="K140" s="169">
        <v>98870</v>
      </c>
    </row>
    <row r="141" spans="1:11" ht="13.5" hidden="1" customHeight="1">
      <c r="A141" s="165" t="s">
        <v>23</v>
      </c>
      <c r="B141" s="166" t="s">
        <v>234</v>
      </c>
      <c r="C141" s="166" t="s">
        <v>342</v>
      </c>
      <c r="D141" s="167">
        <v>100000</v>
      </c>
      <c r="E141" s="168">
        <v>100000</v>
      </c>
      <c r="F141" s="168">
        <v>0</v>
      </c>
      <c r="G141" s="168">
        <v>0</v>
      </c>
      <c r="H141" s="179">
        <v>0</v>
      </c>
      <c r="I141" s="168">
        <v>200000</v>
      </c>
      <c r="J141" s="168"/>
      <c r="K141" s="169"/>
    </row>
    <row r="142" spans="1:11" ht="13.5" hidden="1" customHeight="1">
      <c r="A142" s="165" t="s">
        <v>79</v>
      </c>
      <c r="B142" s="166" t="s">
        <v>42</v>
      </c>
      <c r="C142" s="166" t="s">
        <v>342</v>
      </c>
      <c r="D142" s="167">
        <v>60000</v>
      </c>
      <c r="E142" s="168">
        <v>60000</v>
      </c>
      <c r="F142" s="168">
        <v>60000</v>
      </c>
      <c r="G142" s="168">
        <v>60000</v>
      </c>
      <c r="H142" s="179">
        <v>60000</v>
      </c>
      <c r="I142" s="168">
        <v>300000</v>
      </c>
      <c r="J142" s="168">
        <v>60000</v>
      </c>
      <c r="K142" s="169">
        <v>60250</v>
      </c>
    </row>
    <row r="143" spans="1:11" ht="13.5" hidden="1" customHeight="1">
      <c r="A143" s="165" t="s">
        <v>10</v>
      </c>
      <c r="B143" s="166" t="s">
        <v>50</v>
      </c>
      <c r="C143" s="166" t="s">
        <v>342</v>
      </c>
      <c r="D143" s="167">
        <v>500000</v>
      </c>
      <c r="E143" s="168">
        <v>600000</v>
      </c>
      <c r="F143" s="168">
        <v>700000</v>
      </c>
      <c r="G143" s="168">
        <v>700000</v>
      </c>
      <c r="H143" s="179">
        <v>750000</v>
      </c>
      <c r="I143" s="168">
        <v>3250000</v>
      </c>
      <c r="J143" s="168">
        <v>500000</v>
      </c>
      <c r="K143" s="169">
        <v>559870</v>
      </c>
    </row>
    <row r="144" spans="1:11" ht="13.5" hidden="1" customHeight="1">
      <c r="A144" s="165" t="s">
        <v>10</v>
      </c>
      <c r="B144" s="166" t="s">
        <v>471</v>
      </c>
      <c r="C144" s="166" t="s">
        <v>342</v>
      </c>
      <c r="D144" s="167">
        <v>0</v>
      </c>
      <c r="E144" s="168">
        <v>0</v>
      </c>
      <c r="F144" s="168">
        <v>0</v>
      </c>
      <c r="G144" s="168">
        <v>0</v>
      </c>
      <c r="H144" s="179"/>
      <c r="I144" s="168">
        <v>0</v>
      </c>
      <c r="J144" s="168">
        <v>0</v>
      </c>
      <c r="K144" s="169">
        <v>3000</v>
      </c>
    </row>
    <row r="145" spans="1:11" ht="13.5" hidden="1" customHeight="1">
      <c r="A145" s="165" t="s">
        <v>136</v>
      </c>
      <c r="B145" s="166" t="s">
        <v>121</v>
      </c>
      <c r="C145" s="166" t="s">
        <v>342</v>
      </c>
      <c r="D145" s="167">
        <v>300000</v>
      </c>
      <c r="E145" s="168">
        <v>300000</v>
      </c>
      <c r="F145" s="168">
        <v>300000</v>
      </c>
      <c r="G145" s="168">
        <v>300000</v>
      </c>
      <c r="H145" s="179">
        <v>300000</v>
      </c>
      <c r="I145" s="168">
        <v>1500000</v>
      </c>
      <c r="J145" s="168">
        <v>300000</v>
      </c>
      <c r="K145" s="169">
        <v>300000</v>
      </c>
    </row>
    <row r="146" spans="1:11" ht="13.5" hidden="1" customHeight="1">
      <c r="A146" s="165" t="s">
        <v>472</v>
      </c>
      <c r="B146" s="166" t="s">
        <v>473</v>
      </c>
      <c r="C146" s="166" t="s">
        <v>342</v>
      </c>
      <c r="D146" s="167"/>
      <c r="E146" s="168"/>
      <c r="F146" s="168"/>
      <c r="G146" s="168"/>
      <c r="H146" s="179"/>
      <c r="I146" s="168"/>
      <c r="J146" s="168">
        <v>0</v>
      </c>
      <c r="K146" s="169">
        <v>0</v>
      </c>
    </row>
    <row r="147" spans="1:11" ht="13.5" hidden="1" customHeight="1">
      <c r="A147" s="165" t="s">
        <v>54</v>
      </c>
      <c r="B147" s="166" t="s">
        <v>100</v>
      </c>
      <c r="C147" s="166" t="s">
        <v>342</v>
      </c>
      <c r="D147" s="167">
        <v>75000</v>
      </c>
      <c r="E147" s="168">
        <v>75000</v>
      </c>
      <c r="F147" s="168">
        <v>75000</v>
      </c>
      <c r="G147" s="168">
        <v>75000</v>
      </c>
      <c r="H147" s="179">
        <v>75000</v>
      </c>
      <c r="I147" s="168">
        <v>375000</v>
      </c>
      <c r="J147" s="168">
        <v>75000</v>
      </c>
      <c r="K147" s="169">
        <v>261550</v>
      </c>
    </row>
    <row r="148" spans="1:11" ht="13.5" hidden="1" customHeight="1">
      <c r="A148" s="165" t="s">
        <v>73</v>
      </c>
      <c r="B148" s="166" t="s">
        <v>235</v>
      </c>
      <c r="C148" s="166" t="s">
        <v>342</v>
      </c>
      <c r="D148" s="167">
        <v>504500</v>
      </c>
      <c r="E148" s="168">
        <v>391000</v>
      </c>
      <c r="F148" s="168">
        <v>472500</v>
      </c>
      <c r="G148" s="168">
        <v>517500</v>
      </c>
      <c r="H148" s="179">
        <v>818000</v>
      </c>
      <c r="I148" s="168">
        <v>2703500</v>
      </c>
      <c r="J148" s="168">
        <v>579500</v>
      </c>
      <c r="K148" s="169">
        <v>610627</v>
      </c>
    </row>
    <row r="149" spans="1:11" ht="13.5" hidden="1" customHeight="1">
      <c r="A149" s="165" t="s">
        <v>73</v>
      </c>
      <c r="B149" s="166" t="s">
        <v>77</v>
      </c>
      <c r="C149" s="166" t="s">
        <v>342</v>
      </c>
      <c r="D149" s="167">
        <v>233000</v>
      </c>
      <c r="E149" s="168">
        <v>80000</v>
      </c>
      <c r="F149" s="168">
        <v>223000</v>
      </c>
      <c r="G149" s="168">
        <v>100000</v>
      </c>
      <c r="H149" s="179">
        <v>343000</v>
      </c>
      <c r="I149" s="168">
        <v>979000</v>
      </c>
      <c r="J149" s="168">
        <v>302000</v>
      </c>
      <c r="K149" s="169">
        <v>302000</v>
      </c>
    </row>
    <row r="150" spans="1:11" ht="13.5" hidden="1" customHeight="1">
      <c r="A150" s="165" t="s">
        <v>73</v>
      </c>
      <c r="B150" s="166" t="s">
        <v>236</v>
      </c>
      <c r="C150" s="166" t="s">
        <v>342</v>
      </c>
      <c r="D150" s="167">
        <v>0</v>
      </c>
      <c r="E150" s="168">
        <v>0</v>
      </c>
      <c r="F150" s="168">
        <v>35000</v>
      </c>
      <c r="G150" s="168">
        <v>10000</v>
      </c>
      <c r="H150" s="179">
        <v>0</v>
      </c>
      <c r="I150" s="168">
        <v>45000</v>
      </c>
      <c r="J150" s="168"/>
      <c r="K150" s="169"/>
    </row>
    <row r="151" spans="1:11" ht="13.5" hidden="1" customHeight="1">
      <c r="A151" s="165" t="s">
        <v>474</v>
      </c>
      <c r="B151" s="166" t="s">
        <v>475</v>
      </c>
      <c r="C151" s="166" t="s">
        <v>342</v>
      </c>
      <c r="D151" s="167"/>
      <c r="E151" s="168"/>
      <c r="F151" s="168"/>
      <c r="G151" s="168"/>
      <c r="H151" s="179"/>
      <c r="I151" s="168"/>
      <c r="J151" s="168"/>
      <c r="K151" s="169"/>
    </row>
    <row r="152" spans="1:11" ht="13.5" hidden="1" customHeight="1">
      <c r="A152" s="165" t="s">
        <v>58</v>
      </c>
      <c r="B152" s="166" t="s">
        <v>44</v>
      </c>
      <c r="C152" s="166" t="s">
        <v>342</v>
      </c>
      <c r="D152" s="167">
        <v>25000</v>
      </c>
      <c r="E152" s="168">
        <v>0</v>
      </c>
      <c r="F152" s="168">
        <v>0</v>
      </c>
      <c r="G152" s="168">
        <v>0</v>
      </c>
      <c r="H152" s="179">
        <v>0</v>
      </c>
      <c r="I152" s="168">
        <v>25000</v>
      </c>
      <c r="J152" s="168">
        <v>0</v>
      </c>
      <c r="K152" s="169">
        <v>0</v>
      </c>
    </row>
    <row r="153" spans="1:11" ht="13.5" hidden="1" customHeight="1">
      <c r="A153" s="165" t="s">
        <v>11</v>
      </c>
      <c r="B153" s="166" t="s">
        <v>140</v>
      </c>
      <c r="C153" s="166" t="s">
        <v>342</v>
      </c>
      <c r="D153" s="167">
        <v>160000</v>
      </c>
      <c r="E153" s="168">
        <v>160000</v>
      </c>
      <c r="F153" s="168">
        <v>160000</v>
      </c>
      <c r="G153" s="168">
        <v>160000</v>
      </c>
      <c r="H153" s="179">
        <v>160000</v>
      </c>
      <c r="I153" s="168">
        <v>800000</v>
      </c>
      <c r="J153" s="168">
        <v>160000</v>
      </c>
      <c r="K153" s="169">
        <v>164903</v>
      </c>
    </row>
    <row r="154" spans="1:11" ht="13.5" hidden="1" customHeight="1">
      <c r="A154" s="165" t="s">
        <v>11</v>
      </c>
      <c r="B154" s="166" t="s">
        <v>237</v>
      </c>
      <c r="C154" s="166" t="s">
        <v>342</v>
      </c>
      <c r="D154" s="167">
        <v>7000</v>
      </c>
      <c r="E154" s="168">
        <v>1000</v>
      </c>
      <c r="F154" s="168">
        <v>1000</v>
      </c>
      <c r="G154" s="168">
        <v>1000</v>
      </c>
      <c r="H154" s="179">
        <v>1000</v>
      </c>
      <c r="I154" s="168">
        <v>11000</v>
      </c>
      <c r="J154" s="168">
        <v>7000</v>
      </c>
      <c r="K154" s="169">
        <v>7000</v>
      </c>
    </row>
    <row r="155" spans="1:11" ht="13.5" hidden="1" customHeight="1">
      <c r="A155" s="165" t="s">
        <v>2</v>
      </c>
      <c r="B155" s="166" t="s">
        <v>81</v>
      </c>
      <c r="C155" s="166" t="s">
        <v>342</v>
      </c>
      <c r="D155" s="167">
        <v>75000</v>
      </c>
      <c r="E155" s="168">
        <v>75000</v>
      </c>
      <c r="F155" s="168">
        <v>75000</v>
      </c>
      <c r="G155" s="168">
        <v>75000</v>
      </c>
      <c r="H155" s="179">
        <v>75000</v>
      </c>
      <c r="I155" s="168">
        <v>375000</v>
      </c>
      <c r="J155" s="168">
        <v>75000</v>
      </c>
      <c r="K155" s="169">
        <v>97668</v>
      </c>
    </row>
    <row r="156" spans="1:11" ht="13.5" hidden="1" customHeight="1">
      <c r="A156" s="165" t="s">
        <v>5</v>
      </c>
      <c r="B156" s="166" t="s">
        <v>19</v>
      </c>
      <c r="C156" s="166" t="s">
        <v>230</v>
      </c>
      <c r="D156" s="167">
        <v>35000</v>
      </c>
      <c r="E156" s="168">
        <v>35000</v>
      </c>
      <c r="F156" s="168">
        <v>35000</v>
      </c>
      <c r="G156" s="168">
        <v>35000</v>
      </c>
      <c r="H156" s="179">
        <v>35000</v>
      </c>
      <c r="I156" s="168">
        <v>175000</v>
      </c>
      <c r="J156" s="168">
        <v>25000</v>
      </c>
      <c r="K156" s="169">
        <v>25000</v>
      </c>
    </row>
    <row r="157" spans="1:11" ht="13.5" hidden="1" customHeight="1">
      <c r="A157" s="165" t="s">
        <v>38</v>
      </c>
      <c r="B157" s="166" t="s">
        <v>35</v>
      </c>
      <c r="C157" s="166" t="s">
        <v>230</v>
      </c>
      <c r="D157" s="167">
        <v>190000</v>
      </c>
      <c r="E157" s="168">
        <v>190000</v>
      </c>
      <c r="F157" s="168">
        <v>190000</v>
      </c>
      <c r="G157" s="168">
        <v>190000</v>
      </c>
      <c r="H157" s="179">
        <v>190000</v>
      </c>
      <c r="I157" s="168">
        <v>950000</v>
      </c>
      <c r="J157" s="168">
        <v>190000</v>
      </c>
      <c r="K157" s="169">
        <v>190000</v>
      </c>
    </row>
    <row r="158" spans="1:11" ht="13.5" hidden="1" customHeight="1">
      <c r="A158" s="165" t="s">
        <v>78</v>
      </c>
      <c r="B158" s="166" t="s">
        <v>59</v>
      </c>
      <c r="C158" s="166" t="s">
        <v>342</v>
      </c>
      <c r="D158" s="167">
        <v>20000</v>
      </c>
      <c r="E158" s="168">
        <v>20000</v>
      </c>
      <c r="F158" s="168">
        <v>20000</v>
      </c>
      <c r="G158" s="168">
        <v>20000</v>
      </c>
      <c r="H158" s="179">
        <v>20000</v>
      </c>
      <c r="I158" s="168">
        <v>100000</v>
      </c>
      <c r="J158" s="168">
        <v>20000</v>
      </c>
      <c r="K158" s="169">
        <v>47309</v>
      </c>
    </row>
    <row r="159" spans="1:11" ht="13.5" hidden="1" customHeight="1">
      <c r="A159" s="165" t="s">
        <v>17</v>
      </c>
      <c r="B159" s="166" t="s">
        <v>26</v>
      </c>
      <c r="C159" s="166" t="s">
        <v>342</v>
      </c>
      <c r="D159" s="167">
        <v>25000</v>
      </c>
      <c r="E159" s="168">
        <v>25000</v>
      </c>
      <c r="F159" s="168">
        <v>25000</v>
      </c>
      <c r="G159" s="168">
        <v>25000</v>
      </c>
      <c r="H159" s="179">
        <v>25000</v>
      </c>
      <c r="I159" s="168">
        <v>125000</v>
      </c>
      <c r="J159" s="168">
        <v>50000</v>
      </c>
      <c r="K159" s="169">
        <v>68330</v>
      </c>
    </row>
    <row r="160" spans="1:11" ht="13.5" hidden="1" customHeight="1">
      <c r="A160" s="165" t="s">
        <v>74</v>
      </c>
      <c r="B160" s="166" t="s">
        <v>60</v>
      </c>
      <c r="C160" s="166" t="s">
        <v>342</v>
      </c>
      <c r="D160" s="167">
        <v>110000</v>
      </c>
      <c r="E160" s="168">
        <v>50000</v>
      </c>
      <c r="F160" s="168">
        <v>50000</v>
      </c>
      <c r="G160" s="168">
        <v>50000</v>
      </c>
      <c r="H160" s="179">
        <v>50000</v>
      </c>
      <c r="I160" s="168">
        <v>310000</v>
      </c>
      <c r="J160" s="168">
        <v>110000</v>
      </c>
      <c r="K160" s="169">
        <v>113113</v>
      </c>
    </row>
    <row r="161" spans="1:11" ht="13.5" hidden="1" customHeight="1">
      <c r="A161" s="165" t="s">
        <v>126</v>
      </c>
      <c r="B161" s="166" t="s">
        <v>113</v>
      </c>
      <c r="C161" s="166" t="s">
        <v>342</v>
      </c>
      <c r="D161" s="167">
        <v>75000</v>
      </c>
      <c r="E161" s="168">
        <v>75000</v>
      </c>
      <c r="F161" s="168">
        <v>75000</v>
      </c>
      <c r="G161" s="168">
        <v>75000</v>
      </c>
      <c r="H161" s="179">
        <v>75000</v>
      </c>
      <c r="I161" s="168">
        <v>375000</v>
      </c>
      <c r="J161" s="168">
        <v>75000</v>
      </c>
      <c r="K161" s="169">
        <v>76000</v>
      </c>
    </row>
    <row r="162" spans="1:11" ht="13.5" hidden="1" customHeight="1">
      <c r="A162" s="165" t="s">
        <v>185</v>
      </c>
      <c r="B162" s="166" t="s">
        <v>238</v>
      </c>
      <c r="C162" s="166" t="s">
        <v>211</v>
      </c>
      <c r="D162" s="167">
        <v>0</v>
      </c>
      <c r="E162" s="168">
        <v>300000</v>
      </c>
      <c r="F162" s="168">
        <v>50000</v>
      </c>
      <c r="G162" s="168">
        <v>0</v>
      </c>
      <c r="H162" s="179">
        <v>0</v>
      </c>
      <c r="I162" s="168">
        <v>350000</v>
      </c>
      <c r="J162" s="168"/>
      <c r="K162" s="169"/>
    </row>
    <row r="163" spans="1:11" ht="13.5" hidden="1" customHeight="1">
      <c r="A163" s="165" t="s">
        <v>476</v>
      </c>
      <c r="B163" s="166" t="s">
        <v>477</v>
      </c>
      <c r="C163" s="166" t="s">
        <v>211</v>
      </c>
      <c r="D163" s="167"/>
      <c r="E163" s="168"/>
      <c r="F163" s="168"/>
      <c r="G163" s="168"/>
      <c r="H163" s="179"/>
      <c r="I163" s="168"/>
      <c r="J163" s="168">
        <v>0</v>
      </c>
      <c r="K163" s="169">
        <v>33391</v>
      </c>
    </row>
    <row r="164" spans="1:11" ht="13.5" hidden="1" customHeight="1">
      <c r="A164" s="165" t="s">
        <v>478</v>
      </c>
      <c r="B164" s="166" t="s">
        <v>479</v>
      </c>
      <c r="C164" s="166" t="s">
        <v>342</v>
      </c>
      <c r="D164" s="167"/>
      <c r="E164" s="168"/>
      <c r="F164" s="168"/>
      <c r="G164" s="168"/>
      <c r="H164" s="179"/>
      <c r="I164" s="168"/>
      <c r="J164" s="168">
        <v>0</v>
      </c>
      <c r="K164" s="169">
        <v>14500</v>
      </c>
    </row>
    <row r="165" spans="1:11" ht="13.5" hidden="1" customHeight="1">
      <c r="A165" s="165" t="s">
        <v>80</v>
      </c>
      <c r="B165" s="166" t="s">
        <v>130</v>
      </c>
      <c r="C165" s="166" t="s">
        <v>342</v>
      </c>
      <c r="D165" s="167">
        <v>1000000</v>
      </c>
      <c r="E165" s="168">
        <v>500000</v>
      </c>
      <c r="F165" s="168">
        <v>0</v>
      </c>
      <c r="G165" s="168">
        <v>0</v>
      </c>
      <c r="H165" s="179">
        <v>0</v>
      </c>
      <c r="I165" s="168">
        <v>1500000</v>
      </c>
      <c r="J165" s="168">
        <v>0</v>
      </c>
      <c r="K165" s="169">
        <v>0</v>
      </c>
    </row>
    <row r="166" spans="1:11" ht="13.5" hidden="1" customHeight="1">
      <c r="A166" s="165" t="s">
        <v>86</v>
      </c>
      <c r="B166" s="166" t="s">
        <v>129</v>
      </c>
      <c r="C166" s="166" t="s">
        <v>342</v>
      </c>
      <c r="D166" s="167">
        <v>0</v>
      </c>
      <c r="E166" s="168">
        <v>0</v>
      </c>
      <c r="F166" s="168">
        <v>500000</v>
      </c>
      <c r="G166" s="168">
        <v>0</v>
      </c>
      <c r="H166" s="179">
        <v>0</v>
      </c>
      <c r="I166" s="168">
        <v>500000</v>
      </c>
      <c r="J166" s="168">
        <v>0</v>
      </c>
      <c r="K166" s="169">
        <v>0</v>
      </c>
    </row>
    <row r="167" spans="1:11" ht="13.5" hidden="1" customHeight="1">
      <c r="A167" s="165" t="s">
        <v>75</v>
      </c>
      <c r="B167" s="166" t="s">
        <v>7</v>
      </c>
      <c r="C167" s="166" t="s">
        <v>342</v>
      </c>
      <c r="D167" s="167">
        <v>400000</v>
      </c>
      <c r="E167" s="168">
        <v>400000</v>
      </c>
      <c r="F167" s="168">
        <v>200000</v>
      </c>
      <c r="G167" s="168">
        <v>0</v>
      </c>
      <c r="H167" s="179">
        <v>0</v>
      </c>
      <c r="I167" s="168">
        <v>1000000</v>
      </c>
      <c r="J167" s="168">
        <v>400000</v>
      </c>
      <c r="K167" s="169">
        <v>418600</v>
      </c>
    </row>
    <row r="168" spans="1:11" ht="13.5" hidden="1" customHeight="1">
      <c r="A168" s="165" t="s">
        <v>480</v>
      </c>
      <c r="B168" s="166" t="s">
        <v>481</v>
      </c>
      <c r="C168" s="166" t="s">
        <v>342</v>
      </c>
      <c r="D168" s="167">
        <v>0</v>
      </c>
      <c r="E168" s="168">
        <v>0</v>
      </c>
      <c r="F168" s="168">
        <v>0</v>
      </c>
      <c r="G168" s="168">
        <v>0</v>
      </c>
      <c r="H168" s="179"/>
      <c r="I168" s="168">
        <v>0</v>
      </c>
      <c r="J168" s="168">
        <v>300000</v>
      </c>
      <c r="K168" s="169">
        <v>300000</v>
      </c>
    </row>
    <row r="169" spans="1:11" ht="13.5" hidden="1" customHeight="1">
      <c r="A169" s="165" t="s">
        <v>482</v>
      </c>
      <c r="B169" s="166" t="s">
        <v>483</v>
      </c>
      <c r="C169" s="166" t="s">
        <v>211</v>
      </c>
      <c r="D169" s="167">
        <v>0</v>
      </c>
      <c r="E169" s="168"/>
      <c r="F169" s="168"/>
      <c r="G169" s="168"/>
      <c r="H169" s="179"/>
      <c r="I169" s="168">
        <v>0</v>
      </c>
      <c r="J169" s="168">
        <v>5000</v>
      </c>
      <c r="K169" s="169">
        <v>5000</v>
      </c>
    </row>
    <row r="170" spans="1:11" ht="13.5" hidden="1" customHeight="1">
      <c r="A170" s="165" t="s">
        <v>141</v>
      </c>
      <c r="B170" s="166" t="s">
        <v>239</v>
      </c>
      <c r="C170" s="166" t="s">
        <v>342</v>
      </c>
      <c r="D170" s="167">
        <v>223500</v>
      </c>
      <c r="E170" s="168">
        <v>0</v>
      </c>
      <c r="F170" s="168">
        <v>0</v>
      </c>
      <c r="G170" s="168">
        <v>0</v>
      </c>
      <c r="H170" s="179">
        <v>0</v>
      </c>
      <c r="I170" s="168">
        <v>223500</v>
      </c>
      <c r="J170" s="168">
        <v>0</v>
      </c>
      <c r="K170" s="169">
        <v>0</v>
      </c>
    </row>
    <row r="171" spans="1:11" ht="13.5" hidden="1" customHeight="1">
      <c r="A171" s="165"/>
      <c r="B171" s="166" t="s">
        <v>240</v>
      </c>
      <c r="C171" s="166" t="s">
        <v>342</v>
      </c>
      <c r="D171" s="167">
        <v>126500</v>
      </c>
      <c r="E171" s="168">
        <v>0</v>
      </c>
      <c r="F171" s="168">
        <v>0</v>
      </c>
      <c r="G171" s="168">
        <v>0</v>
      </c>
      <c r="H171" s="179">
        <v>0</v>
      </c>
      <c r="I171" s="168">
        <v>126500</v>
      </c>
      <c r="J171" s="168"/>
      <c r="K171" s="169"/>
    </row>
    <row r="172" spans="1:11" ht="13.5" hidden="1" customHeight="1">
      <c r="A172" s="165" t="s">
        <v>241</v>
      </c>
      <c r="B172" s="166" t="s">
        <v>242</v>
      </c>
      <c r="C172" s="166" t="s">
        <v>211</v>
      </c>
      <c r="D172" s="167">
        <v>1503300</v>
      </c>
      <c r="E172" s="168">
        <v>0</v>
      </c>
      <c r="F172" s="168">
        <v>0</v>
      </c>
      <c r="G172" s="168">
        <v>0</v>
      </c>
      <c r="H172" s="179">
        <v>0</v>
      </c>
      <c r="I172" s="168">
        <v>1503300</v>
      </c>
      <c r="J172" s="168">
        <v>0</v>
      </c>
      <c r="K172" s="169">
        <v>0</v>
      </c>
    </row>
    <row r="173" spans="1:11" ht="13.5" hidden="1" customHeight="1">
      <c r="A173" s="165" t="s">
        <v>241</v>
      </c>
      <c r="B173" s="166" t="s">
        <v>484</v>
      </c>
      <c r="C173" s="166" t="s">
        <v>211</v>
      </c>
      <c r="D173" s="167">
        <v>0</v>
      </c>
      <c r="E173" s="168">
        <v>0</v>
      </c>
      <c r="F173" s="168">
        <v>0</v>
      </c>
      <c r="G173" s="168">
        <v>0</v>
      </c>
      <c r="H173" s="179"/>
      <c r="I173" s="168">
        <v>0</v>
      </c>
      <c r="J173" s="168">
        <v>700000</v>
      </c>
      <c r="K173" s="169">
        <v>700000</v>
      </c>
    </row>
    <row r="174" spans="1:11" ht="13.5" hidden="1" customHeight="1">
      <c r="A174" s="165" t="s">
        <v>241</v>
      </c>
      <c r="B174" s="166" t="s">
        <v>243</v>
      </c>
      <c r="C174" s="166" t="s">
        <v>211</v>
      </c>
      <c r="D174" s="167">
        <v>700000</v>
      </c>
      <c r="E174" s="168">
        <v>0</v>
      </c>
      <c r="F174" s="168">
        <v>0</v>
      </c>
      <c r="G174" s="168">
        <v>0</v>
      </c>
      <c r="H174" s="179">
        <v>0</v>
      </c>
      <c r="I174" s="168">
        <v>700000</v>
      </c>
      <c r="J174" s="168"/>
      <c r="K174" s="169"/>
    </row>
    <row r="175" spans="1:11" ht="13.5" hidden="1" customHeight="1">
      <c r="A175" s="165" t="s">
        <v>485</v>
      </c>
      <c r="B175" s="166" t="s">
        <v>486</v>
      </c>
      <c r="C175" s="166" t="s">
        <v>342</v>
      </c>
      <c r="D175" s="167">
        <v>0</v>
      </c>
      <c r="E175" s="168">
        <v>0</v>
      </c>
      <c r="F175" s="168">
        <v>0</v>
      </c>
      <c r="G175" s="168">
        <v>0</v>
      </c>
      <c r="H175" s="179"/>
      <c r="I175" s="168">
        <v>0</v>
      </c>
      <c r="J175" s="168">
        <v>225000</v>
      </c>
      <c r="K175" s="169">
        <v>225000</v>
      </c>
    </row>
    <row r="176" spans="1:11" ht="13.5" hidden="1" customHeight="1">
      <c r="A176" s="165" t="s">
        <v>244</v>
      </c>
      <c r="B176" s="166" t="s">
        <v>245</v>
      </c>
      <c r="C176" s="166" t="s">
        <v>342</v>
      </c>
      <c r="D176" s="167">
        <v>73000</v>
      </c>
      <c r="E176" s="168">
        <v>0</v>
      </c>
      <c r="F176" s="168">
        <v>0</v>
      </c>
      <c r="G176" s="168">
        <v>0</v>
      </c>
      <c r="H176" s="179">
        <v>0</v>
      </c>
      <c r="I176" s="168">
        <v>73000</v>
      </c>
      <c r="J176" s="168">
        <v>0</v>
      </c>
      <c r="K176" s="169">
        <v>0</v>
      </c>
    </row>
    <row r="177" spans="1:11" ht="13.5" hidden="1" customHeight="1">
      <c r="A177" s="165" t="s">
        <v>246</v>
      </c>
      <c r="B177" s="166" t="s">
        <v>247</v>
      </c>
      <c r="C177" s="166" t="s">
        <v>342</v>
      </c>
      <c r="D177" s="167">
        <v>80000</v>
      </c>
      <c r="E177" s="168">
        <v>0</v>
      </c>
      <c r="F177" s="168">
        <v>0</v>
      </c>
      <c r="G177" s="168">
        <v>0</v>
      </c>
      <c r="H177" s="179">
        <v>0</v>
      </c>
      <c r="I177" s="168">
        <v>80000</v>
      </c>
      <c r="J177" s="168">
        <v>0</v>
      </c>
      <c r="K177" s="169">
        <v>0</v>
      </c>
    </row>
    <row r="178" spans="1:11" ht="13.5" hidden="1" customHeight="1">
      <c r="A178" s="165" t="s">
        <v>248</v>
      </c>
      <c r="B178" s="166" t="s">
        <v>249</v>
      </c>
      <c r="C178" s="166" t="s">
        <v>342</v>
      </c>
      <c r="D178" s="167">
        <v>0</v>
      </c>
      <c r="E178" s="168">
        <v>0</v>
      </c>
      <c r="F178" s="168">
        <v>0</v>
      </c>
      <c r="G178" s="168">
        <v>75000</v>
      </c>
      <c r="H178" s="179">
        <v>0</v>
      </c>
      <c r="I178" s="168">
        <v>75000</v>
      </c>
      <c r="J178" s="168">
        <v>0</v>
      </c>
      <c r="K178" s="169">
        <v>0</v>
      </c>
    </row>
    <row r="179" spans="1:11" ht="13.5" hidden="1" customHeight="1">
      <c r="A179" s="165" t="s">
        <v>250</v>
      </c>
      <c r="B179" s="166" t="s">
        <v>251</v>
      </c>
      <c r="C179" s="166" t="s">
        <v>342</v>
      </c>
      <c r="D179" s="167">
        <v>0</v>
      </c>
      <c r="E179" s="168">
        <v>25000</v>
      </c>
      <c r="F179" s="168">
        <v>0</v>
      </c>
      <c r="G179" s="168">
        <v>25000</v>
      </c>
      <c r="H179" s="179">
        <v>0</v>
      </c>
      <c r="I179" s="168">
        <v>50000</v>
      </c>
      <c r="J179" s="168">
        <v>0</v>
      </c>
      <c r="K179" s="169">
        <v>0</v>
      </c>
    </row>
    <row r="180" spans="1:11" ht="13.5" hidden="1" customHeight="1">
      <c r="A180" s="165" t="s">
        <v>177</v>
      </c>
      <c r="B180" s="166" t="s">
        <v>252</v>
      </c>
      <c r="C180" s="166" t="s">
        <v>217</v>
      </c>
      <c r="D180" s="167">
        <v>50000</v>
      </c>
      <c r="E180" s="168">
        <v>0</v>
      </c>
      <c r="F180" s="168">
        <v>0</v>
      </c>
      <c r="G180" s="168">
        <v>0</v>
      </c>
      <c r="H180" s="179">
        <v>0</v>
      </c>
      <c r="I180" s="168">
        <v>50000</v>
      </c>
      <c r="J180" s="168"/>
      <c r="K180" s="169"/>
    </row>
    <row r="181" spans="1:11" ht="13.5" hidden="1" customHeight="1">
      <c r="A181" s="165" t="s">
        <v>253</v>
      </c>
      <c r="B181" s="166" t="s">
        <v>254</v>
      </c>
      <c r="C181" s="166" t="s">
        <v>211</v>
      </c>
      <c r="D181" s="167">
        <v>0</v>
      </c>
      <c r="E181" s="168">
        <v>0</v>
      </c>
      <c r="F181" s="168">
        <v>12000000</v>
      </c>
      <c r="G181" s="168">
        <v>0</v>
      </c>
      <c r="H181" s="179">
        <v>0</v>
      </c>
      <c r="I181" s="168">
        <v>12000000</v>
      </c>
      <c r="J181" s="168">
        <v>0</v>
      </c>
      <c r="K181" s="169">
        <v>0</v>
      </c>
    </row>
    <row r="182" spans="1:11" ht="13.5" hidden="1" customHeight="1">
      <c r="A182" s="165" t="s">
        <v>255</v>
      </c>
      <c r="B182" s="166" t="s">
        <v>256</v>
      </c>
      <c r="C182" s="166" t="s">
        <v>342</v>
      </c>
      <c r="D182" s="167">
        <v>450000</v>
      </c>
      <c r="E182" s="168">
        <v>60000</v>
      </c>
      <c r="F182" s="168">
        <v>0</v>
      </c>
      <c r="G182" s="168">
        <v>0</v>
      </c>
      <c r="H182" s="179">
        <v>0</v>
      </c>
      <c r="I182" s="168">
        <v>510000</v>
      </c>
      <c r="J182" s="168">
        <v>450000</v>
      </c>
      <c r="K182" s="169">
        <v>450000</v>
      </c>
    </row>
    <row r="183" spans="1:11" ht="13.5" hidden="1" customHeight="1">
      <c r="A183" s="165" t="s">
        <v>179</v>
      </c>
      <c r="B183" s="166" t="s">
        <v>257</v>
      </c>
      <c r="C183" s="166" t="s">
        <v>217</v>
      </c>
      <c r="D183" s="167">
        <v>0</v>
      </c>
      <c r="E183" s="168">
        <v>330000</v>
      </c>
      <c r="F183" s="168">
        <v>0</v>
      </c>
      <c r="G183" s="168">
        <v>0</v>
      </c>
      <c r="H183" s="179">
        <v>0</v>
      </c>
      <c r="I183" s="168">
        <v>330000</v>
      </c>
      <c r="J183" s="168"/>
      <c r="K183" s="169"/>
    </row>
    <row r="184" spans="1:11" ht="13.5" hidden="1" customHeight="1">
      <c r="A184" s="165" t="s">
        <v>258</v>
      </c>
      <c r="B184" s="166" t="s">
        <v>259</v>
      </c>
      <c r="C184" s="166" t="s">
        <v>342</v>
      </c>
      <c r="D184" s="167">
        <v>0</v>
      </c>
      <c r="E184" s="168">
        <v>0</v>
      </c>
      <c r="F184" s="168">
        <v>1750000</v>
      </c>
      <c r="G184" s="168">
        <v>0</v>
      </c>
      <c r="H184" s="179">
        <v>0</v>
      </c>
      <c r="I184" s="168">
        <v>1750000</v>
      </c>
      <c r="J184" s="168">
        <v>0</v>
      </c>
      <c r="K184" s="169">
        <v>0</v>
      </c>
    </row>
    <row r="185" spans="1:11" ht="13.5" hidden="1" customHeight="1">
      <c r="A185" s="165" t="s">
        <v>487</v>
      </c>
      <c r="B185" s="166" t="s">
        <v>488</v>
      </c>
      <c r="C185" s="166" t="s">
        <v>342</v>
      </c>
      <c r="D185" s="167">
        <v>0</v>
      </c>
      <c r="E185" s="168">
        <v>0</v>
      </c>
      <c r="F185" s="168">
        <v>0</v>
      </c>
      <c r="G185" s="168">
        <v>0</v>
      </c>
      <c r="H185" s="179"/>
      <c r="I185" s="168">
        <v>0</v>
      </c>
      <c r="J185" s="168">
        <v>60000</v>
      </c>
      <c r="K185" s="169">
        <v>60000</v>
      </c>
    </row>
    <row r="186" spans="1:11" ht="13.5" hidden="1" customHeight="1">
      <c r="A186" s="165" t="s">
        <v>489</v>
      </c>
      <c r="B186" s="166" t="s">
        <v>490</v>
      </c>
      <c r="C186" s="166" t="s">
        <v>342</v>
      </c>
      <c r="D186" s="167">
        <v>0</v>
      </c>
      <c r="E186" s="168">
        <v>0</v>
      </c>
      <c r="F186" s="168">
        <v>0</v>
      </c>
      <c r="G186" s="168">
        <v>0</v>
      </c>
      <c r="H186" s="179"/>
      <c r="I186" s="168">
        <v>0</v>
      </c>
      <c r="J186" s="168">
        <v>195000</v>
      </c>
      <c r="K186" s="169">
        <v>195000</v>
      </c>
    </row>
    <row r="187" spans="1:11" ht="13.5" hidden="1" customHeight="1">
      <c r="A187" s="165" t="s">
        <v>260</v>
      </c>
      <c r="B187" s="166" t="s">
        <v>261</v>
      </c>
      <c r="C187" s="166" t="s">
        <v>342</v>
      </c>
      <c r="D187" s="167">
        <v>0</v>
      </c>
      <c r="E187" s="168">
        <v>0</v>
      </c>
      <c r="F187" s="168">
        <v>70000</v>
      </c>
      <c r="G187" s="168">
        <v>0</v>
      </c>
      <c r="H187" s="179">
        <v>0</v>
      </c>
      <c r="I187" s="168">
        <v>70000</v>
      </c>
      <c r="J187" s="168">
        <v>0</v>
      </c>
      <c r="K187" s="169">
        <v>0</v>
      </c>
    </row>
    <row r="188" spans="1:11" ht="13.5" hidden="1" customHeight="1">
      <c r="A188" s="165" t="s">
        <v>180</v>
      </c>
      <c r="B188" s="166" t="s">
        <v>262</v>
      </c>
      <c r="C188" s="166" t="s">
        <v>342</v>
      </c>
      <c r="D188" s="167">
        <v>50000</v>
      </c>
      <c r="E188" s="168">
        <v>50000</v>
      </c>
      <c r="F188" s="168">
        <v>50000</v>
      </c>
      <c r="G188" s="168">
        <v>50000</v>
      </c>
      <c r="H188" s="179">
        <v>50000</v>
      </c>
      <c r="I188" s="168">
        <v>250000</v>
      </c>
      <c r="J188" s="168"/>
      <c r="K188" s="169"/>
    </row>
    <row r="189" spans="1:11" ht="13.5" hidden="1" customHeight="1">
      <c r="A189" s="165" t="s">
        <v>263</v>
      </c>
      <c r="B189" s="166" t="s">
        <v>264</v>
      </c>
      <c r="C189" s="166" t="s">
        <v>342</v>
      </c>
      <c r="D189" s="167">
        <v>75000</v>
      </c>
      <c r="E189" s="168">
        <v>0</v>
      </c>
      <c r="F189" s="168">
        <v>0</v>
      </c>
      <c r="G189" s="168">
        <v>0</v>
      </c>
      <c r="H189" s="179">
        <v>0</v>
      </c>
      <c r="I189" s="168">
        <v>75000</v>
      </c>
      <c r="J189" s="168"/>
      <c r="K189" s="169"/>
    </row>
    <row r="190" spans="1:11" ht="13.5" hidden="1" customHeight="1">
      <c r="A190" s="165" t="s">
        <v>265</v>
      </c>
      <c r="B190" s="166" t="s">
        <v>266</v>
      </c>
      <c r="C190" s="166" t="s">
        <v>342</v>
      </c>
      <c r="D190" s="167">
        <v>0</v>
      </c>
      <c r="E190" s="168">
        <v>0</v>
      </c>
      <c r="F190" s="168">
        <v>75000</v>
      </c>
      <c r="G190" s="168">
        <v>0</v>
      </c>
      <c r="H190" s="179">
        <v>0</v>
      </c>
      <c r="I190" s="168">
        <v>75000</v>
      </c>
      <c r="J190" s="168"/>
      <c r="K190" s="169"/>
    </row>
    <row r="191" spans="1:11" ht="13.5" hidden="1" customHeight="1">
      <c r="A191" s="165" t="s">
        <v>267</v>
      </c>
      <c r="B191" s="166" t="s">
        <v>268</v>
      </c>
      <c r="C191" s="166" t="s">
        <v>342</v>
      </c>
      <c r="D191" s="167">
        <v>150000</v>
      </c>
      <c r="E191" s="168">
        <v>0</v>
      </c>
      <c r="F191" s="168">
        <v>0</v>
      </c>
      <c r="G191" s="168">
        <v>0</v>
      </c>
      <c r="H191" s="179">
        <v>0</v>
      </c>
      <c r="I191" s="168">
        <v>150000</v>
      </c>
      <c r="J191" s="168"/>
      <c r="K191" s="169"/>
    </row>
    <row r="192" spans="1:11" ht="13.5" hidden="1" customHeight="1">
      <c r="A192" s="165" t="s">
        <v>186</v>
      </c>
      <c r="B192" s="166" t="s">
        <v>269</v>
      </c>
      <c r="C192" s="166" t="s">
        <v>285</v>
      </c>
      <c r="D192" s="167">
        <v>80000</v>
      </c>
      <c r="E192" s="168">
        <v>0</v>
      </c>
      <c r="F192" s="168">
        <v>0</v>
      </c>
      <c r="G192" s="168">
        <v>0</v>
      </c>
      <c r="H192" s="179">
        <v>0</v>
      </c>
      <c r="I192" s="168">
        <v>80000</v>
      </c>
      <c r="J192" s="168"/>
      <c r="K192" s="169"/>
    </row>
    <row r="193" spans="1:11" ht="13.5" hidden="1" customHeight="1">
      <c r="A193" s="165" t="s">
        <v>270</v>
      </c>
      <c r="B193" s="166" t="s">
        <v>271</v>
      </c>
      <c r="C193" s="166" t="s">
        <v>342</v>
      </c>
      <c r="D193" s="167">
        <v>448800</v>
      </c>
      <c r="E193" s="168">
        <v>432500</v>
      </c>
      <c r="F193" s="168">
        <v>370000</v>
      </c>
      <c r="G193" s="168">
        <v>295000</v>
      </c>
      <c r="H193" s="179">
        <v>428600</v>
      </c>
      <c r="I193" s="168">
        <v>1974900</v>
      </c>
      <c r="J193" s="168"/>
      <c r="K193" s="169"/>
    </row>
    <row r="194" spans="1:11" ht="13.5" hidden="1" customHeight="1">
      <c r="A194" s="165" t="s">
        <v>194</v>
      </c>
      <c r="B194" s="166" t="s">
        <v>272</v>
      </c>
      <c r="C194" s="166" t="s">
        <v>342</v>
      </c>
      <c r="D194" s="167">
        <v>100000</v>
      </c>
      <c r="E194" s="168">
        <v>100000</v>
      </c>
      <c r="F194" s="168">
        <v>100000</v>
      </c>
      <c r="G194" s="168">
        <v>100000</v>
      </c>
      <c r="H194" s="179">
        <v>50000</v>
      </c>
      <c r="I194" s="168">
        <v>450000</v>
      </c>
      <c r="J194" s="168"/>
      <c r="K194" s="169"/>
    </row>
    <row r="195" spans="1:11" ht="13.5" hidden="1" customHeight="1">
      <c r="A195" s="165" t="s">
        <v>273</v>
      </c>
      <c r="B195" s="166" t="s">
        <v>274</v>
      </c>
      <c r="C195" s="166" t="s">
        <v>342</v>
      </c>
      <c r="D195" s="167">
        <v>300000</v>
      </c>
      <c r="E195" s="168">
        <v>0</v>
      </c>
      <c r="F195" s="168">
        <v>0</v>
      </c>
      <c r="G195" s="168">
        <v>0</v>
      </c>
      <c r="H195" s="179">
        <v>0</v>
      </c>
      <c r="I195" s="168">
        <v>300000</v>
      </c>
      <c r="J195" s="168"/>
      <c r="K195" s="169"/>
    </row>
    <row r="196" spans="1:11" ht="13.5" hidden="1" customHeight="1">
      <c r="A196" s="165" t="s">
        <v>275</v>
      </c>
      <c r="B196" s="166" t="s">
        <v>276</v>
      </c>
      <c r="C196" s="166" t="s">
        <v>342</v>
      </c>
      <c r="D196" s="167">
        <v>400000</v>
      </c>
      <c r="E196" s="168">
        <v>0</v>
      </c>
      <c r="F196" s="168">
        <v>0</v>
      </c>
      <c r="G196" s="168">
        <v>0</v>
      </c>
      <c r="H196" s="179">
        <v>0</v>
      </c>
      <c r="I196" s="168">
        <v>400000</v>
      </c>
      <c r="J196" s="168"/>
      <c r="K196" s="169"/>
    </row>
    <row r="197" spans="1:11" ht="13.5" hidden="1" customHeight="1">
      <c r="A197" s="165" t="s">
        <v>188</v>
      </c>
      <c r="B197" s="166" t="s">
        <v>277</v>
      </c>
      <c r="C197" s="166" t="s">
        <v>342</v>
      </c>
      <c r="D197" s="167">
        <v>150000</v>
      </c>
      <c r="E197" s="168">
        <v>0</v>
      </c>
      <c r="F197" s="168">
        <v>0</v>
      </c>
      <c r="G197" s="168">
        <v>0</v>
      </c>
      <c r="H197" s="179">
        <v>0</v>
      </c>
      <c r="I197" s="168">
        <v>150000</v>
      </c>
      <c r="J197" s="168"/>
      <c r="K197" s="169"/>
    </row>
    <row r="198" spans="1:11" ht="13.5" hidden="1" customHeight="1">
      <c r="A198" s="165" t="s">
        <v>191</v>
      </c>
      <c r="B198" s="166" t="s">
        <v>278</v>
      </c>
      <c r="C198" s="166" t="s">
        <v>342</v>
      </c>
      <c r="D198" s="167">
        <v>75000</v>
      </c>
      <c r="E198" s="168">
        <v>75000</v>
      </c>
      <c r="F198" s="168">
        <v>75000</v>
      </c>
      <c r="G198" s="168">
        <v>75000</v>
      </c>
      <c r="H198" s="179">
        <v>75000</v>
      </c>
      <c r="I198" s="168">
        <v>375000</v>
      </c>
      <c r="J198" s="168"/>
      <c r="K198" s="169"/>
    </row>
    <row r="199" spans="1:11" ht="13.5" hidden="1" customHeight="1">
      <c r="A199" s="165" t="s">
        <v>189</v>
      </c>
      <c r="B199" s="166" t="s">
        <v>279</v>
      </c>
      <c r="C199" s="166" t="s">
        <v>342</v>
      </c>
      <c r="D199" s="167">
        <v>150000</v>
      </c>
      <c r="E199" s="168">
        <v>75000</v>
      </c>
      <c r="F199" s="168">
        <v>75000</v>
      </c>
      <c r="G199" s="168">
        <v>75000</v>
      </c>
      <c r="H199" s="179">
        <v>75000</v>
      </c>
      <c r="I199" s="168">
        <v>450000</v>
      </c>
      <c r="J199" s="168"/>
      <c r="K199" s="169"/>
    </row>
    <row r="200" spans="1:11" ht="13.5" hidden="1" customHeight="1">
      <c r="A200" s="165" t="s">
        <v>16</v>
      </c>
      <c r="B200" s="166" t="s">
        <v>123</v>
      </c>
      <c r="C200" s="166" t="s">
        <v>342</v>
      </c>
      <c r="D200" s="167">
        <v>300000</v>
      </c>
      <c r="E200" s="168">
        <v>300000</v>
      </c>
      <c r="F200" s="168">
        <v>300000</v>
      </c>
      <c r="G200" s="168">
        <v>300000</v>
      </c>
      <c r="H200" s="179">
        <v>300000</v>
      </c>
      <c r="I200" s="168">
        <v>1500000</v>
      </c>
      <c r="J200" s="168">
        <v>700000</v>
      </c>
      <c r="K200" s="169">
        <v>903295</v>
      </c>
    </row>
    <row r="201" spans="1:11" ht="13.5" hidden="1" customHeight="1">
      <c r="A201" s="165" t="s">
        <v>280</v>
      </c>
      <c r="B201" s="166" t="s">
        <v>281</v>
      </c>
      <c r="C201" s="166" t="s">
        <v>211</v>
      </c>
      <c r="D201" s="167">
        <v>40000</v>
      </c>
      <c r="E201" s="168">
        <v>40000</v>
      </c>
      <c r="F201" s="168">
        <v>40000</v>
      </c>
      <c r="G201" s="168">
        <v>40000</v>
      </c>
      <c r="H201" s="179">
        <v>0</v>
      </c>
      <c r="I201" s="168">
        <v>160000</v>
      </c>
      <c r="J201" s="168"/>
      <c r="K201" s="169"/>
    </row>
    <row r="202" spans="1:11" ht="13.5" hidden="1" customHeight="1">
      <c r="A202" s="165" t="s">
        <v>193</v>
      </c>
      <c r="B202" s="166" t="s">
        <v>282</v>
      </c>
      <c r="C202" s="166" t="s">
        <v>217</v>
      </c>
      <c r="D202" s="167">
        <v>130000</v>
      </c>
      <c r="E202" s="168">
        <v>130000</v>
      </c>
      <c r="F202" s="168">
        <v>130000</v>
      </c>
      <c r="G202" s="168">
        <v>130000</v>
      </c>
      <c r="H202" s="179">
        <v>130000</v>
      </c>
      <c r="I202" s="168">
        <v>650000</v>
      </c>
      <c r="J202" s="168"/>
      <c r="K202" s="169"/>
    </row>
    <row r="203" spans="1:11" ht="13.5" hidden="1" customHeight="1">
      <c r="A203" s="165" t="s">
        <v>491</v>
      </c>
      <c r="B203" s="166" t="s">
        <v>492</v>
      </c>
      <c r="C203" s="166" t="s">
        <v>342</v>
      </c>
      <c r="D203" s="167">
        <v>0</v>
      </c>
      <c r="E203" s="168">
        <v>0</v>
      </c>
      <c r="F203" s="168">
        <v>0</v>
      </c>
      <c r="G203" s="168">
        <v>0</v>
      </c>
      <c r="H203" s="179"/>
      <c r="I203" s="168">
        <v>0</v>
      </c>
      <c r="J203" s="168">
        <v>0</v>
      </c>
      <c r="K203" s="169">
        <v>41287</v>
      </c>
    </row>
    <row r="204" spans="1:11" ht="13.5" hidden="1" customHeight="1">
      <c r="A204" s="165" t="s">
        <v>138</v>
      </c>
      <c r="B204" s="166" t="s">
        <v>102</v>
      </c>
      <c r="C204" s="166" t="s">
        <v>211</v>
      </c>
      <c r="D204" s="167">
        <v>1750000</v>
      </c>
      <c r="E204" s="168">
        <v>2750000</v>
      </c>
      <c r="F204" s="168">
        <v>1600000</v>
      </c>
      <c r="G204" s="168">
        <v>500000</v>
      </c>
      <c r="H204" s="179">
        <v>200000</v>
      </c>
      <c r="I204" s="168">
        <v>6800000</v>
      </c>
      <c r="J204" s="168">
        <v>3750000</v>
      </c>
      <c r="K204" s="169">
        <v>4201428</v>
      </c>
    </row>
    <row r="205" spans="1:11" ht="13.5" hidden="1" customHeight="1">
      <c r="A205" s="165" t="s">
        <v>493</v>
      </c>
      <c r="B205" s="166" t="s">
        <v>494</v>
      </c>
      <c r="C205" s="166" t="s">
        <v>211</v>
      </c>
      <c r="D205" s="167">
        <v>0</v>
      </c>
      <c r="E205" s="168">
        <v>0</v>
      </c>
      <c r="F205" s="168">
        <v>0</v>
      </c>
      <c r="G205" s="168">
        <v>0</v>
      </c>
      <c r="H205" s="179"/>
      <c r="I205" s="168">
        <v>0</v>
      </c>
      <c r="J205" s="168">
        <v>0</v>
      </c>
      <c r="K205" s="169">
        <v>98012</v>
      </c>
    </row>
    <row r="206" spans="1:11" ht="13.5" hidden="1" customHeight="1">
      <c r="A206" s="165" t="s">
        <v>120</v>
      </c>
      <c r="B206" s="166" t="s">
        <v>64</v>
      </c>
      <c r="C206" s="166" t="s">
        <v>342</v>
      </c>
      <c r="D206" s="167">
        <v>65000</v>
      </c>
      <c r="E206" s="168">
        <v>88000</v>
      </c>
      <c r="F206" s="168">
        <v>114000</v>
      </c>
      <c r="G206" s="168">
        <v>120000</v>
      </c>
      <c r="H206" s="179">
        <v>87000</v>
      </c>
      <c r="I206" s="168">
        <v>474000</v>
      </c>
      <c r="J206" s="168">
        <v>180000</v>
      </c>
      <c r="K206" s="169">
        <v>218767</v>
      </c>
    </row>
    <row r="207" spans="1:11" ht="13.5" hidden="1" customHeight="1">
      <c r="A207" s="165" t="s">
        <v>120</v>
      </c>
      <c r="B207" s="166" t="s">
        <v>283</v>
      </c>
      <c r="C207" s="166" t="s">
        <v>342</v>
      </c>
      <c r="D207" s="167">
        <v>85000</v>
      </c>
      <c r="E207" s="168">
        <v>12000</v>
      </c>
      <c r="F207" s="168">
        <v>36000</v>
      </c>
      <c r="G207" s="168">
        <v>30000</v>
      </c>
      <c r="H207" s="179">
        <v>63000</v>
      </c>
      <c r="I207" s="168">
        <v>226000</v>
      </c>
      <c r="J207" s="168"/>
      <c r="K207" s="169"/>
    </row>
    <row r="208" spans="1:11" ht="13.5" hidden="1" customHeight="1">
      <c r="A208" s="165" t="s">
        <v>139</v>
      </c>
      <c r="B208" s="166" t="s">
        <v>284</v>
      </c>
      <c r="C208" s="166" t="s">
        <v>342</v>
      </c>
      <c r="D208" s="167">
        <v>87000</v>
      </c>
      <c r="E208" s="168">
        <v>385000</v>
      </c>
      <c r="F208" s="168">
        <v>85000</v>
      </c>
      <c r="G208" s="168">
        <v>235000</v>
      </c>
      <c r="H208" s="179">
        <v>85000</v>
      </c>
      <c r="I208" s="168">
        <v>877000</v>
      </c>
      <c r="J208" s="168">
        <v>75000</v>
      </c>
      <c r="K208" s="169">
        <v>105700</v>
      </c>
    </row>
    <row r="209" spans="1:11" ht="13.5" hidden="1" customHeight="1">
      <c r="A209" s="165" t="s">
        <v>139</v>
      </c>
      <c r="B209" s="166" t="s">
        <v>104</v>
      </c>
      <c r="C209" s="166" t="s">
        <v>342</v>
      </c>
      <c r="D209" s="167">
        <v>250000</v>
      </c>
      <c r="E209" s="168">
        <v>0</v>
      </c>
      <c r="F209" s="168">
        <v>250000</v>
      </c>
      <c r="G209" s="168">
        <v>0</v>
      </c>
      <c r="H209" s="179">
        <v>300000</v>
      </c>
      <c r="I209" s="168">
        <v>800000</v>
      </c>
      <c r="J209" s="168">
        <v>0</v>
      </c>
      <c r="K209" s="169">
        <v>150000</v>
      </c>
    </row>
    <row r="210" spans="1:11" ht="13.5" hidden="1" customHeight="1">
      <c r="A210" s="165" t="s">
        <v>83</v>
      </c>
      <c r="B210" s="166" t="s">
        <v>495</v>
      </c>
      <c r="C210" s="166" t="s">
        <v>342</v>
      </c>
      <c r="D210" s="167"/>
      <c r="E210" s="168"/>
      <c r="F210" s="168"/>
      <c r="G210" s="168"/>
      <c r="H210" s="179"/>
      <c r="I210" s="168"/>
      <c r="J210" s="168">
        <v>0</v>
      </c>
      <c r="K210" s="169">
        <v>43350</v>
      </c>
    </row>
    <row r="211" spans="1:11" ht="13.5" hidden="1" customHeight="1">
      <c r="A211" s="165" t="s">
        <v>134</v>
      </c>
      <c r="B211" s="166" t="s">
        <v>496</v>
      </c>
      <c r="C211" s="166" t="s">
        <v>206</v>
      </c>
      <c r="D211" s="167">
        <v>0</v>
      </c>
      <c r="E211" s="168">
        <v>0</v>
      </c>
      <c r="F211" s="168">
        <v>0</v>
      </c>
      <c r="G211" s="168">
        <v>0</v>
      </c>
      <c r="H211" s="179"/>
      <c r="I211" s="168">
        <v>0</v>
      </c>
      <c r="J211" s="168">
        <v>0</v>
      </c>
      <c r="K211" s="169">
        <v>24024</v>
      </c>
    </row>
    <row r="212" spans="1:11" ht="13.5" hidden="1" customHeight="1">
      <c r="A212" s="165" t="s">
        <v>24</v>
      </c>
      <c r="B212" s="166" t="s">
        <v>497</v>
      </c>
      <c r="C212" s="166" t="s">
        <v>206</v>
      </c>
      <c r="D212" s="167">
        <v>0</v>
      </c>
      <c r="E212" s="168">
        <v>0</v>
      </c>
      <c r="F212" s="168">
        <v>0</v>
      </c>
      <c r="G212" s="168">
        <v>0</v>
      </c>
      <c r="H212" s="179"/>
      <c r="I212" s="168">
        <v>0</v>
      </c>
      <c r="J212" s="168">
        <v>0</v>
      </c>
      <c r="K212" s="169">
        <v>2120357</v>
      </c>
    </row>
    <row r="213" spans="1:11" ht="13.5" hidden="1" customHeight="1">
      <c r="A213" s="165" t="s">
        <v>87</v>
      </c>
      <c r="B213" s="166" t="s">
        <v>498</v>
      </c>
      <c r="C213" s="166" t="s">
        <v>206</v>
      </c>
      <c r="D213" s="167">
        <v>0</v>
      </c>
      <c r="E213" s="168">
        <v>0</v>
      </c>
      <c r="F213" s="168">
        <v>0</v>
      </c>
      <c r="G213" s="168">
        <v>0</v>
      </c>
      <c r="H213" s="179"/>
      <c r="I213" s="168">
        <v>0</v>
      </c>
      <c r="J213" s="168">
        <v>0</v>
      </c>
      <c r="K213" s="169">
        <v>2707083</v>
      </c>
    </row>
    <row r="214" spans="1:11" ht="13.5" hidden="1" customHeight="1">
      <c r="A214" s="165" t="s">
        <v>32</v>
      </c>
      <c r="B214" s="166" t="s">
        <v>499</v>
      </c>
      <c r="C214" s="166" t="s">
        <v>206</v>
      </c>
      <c r="D214" s="167">
        <v>0</v>
      </c>
      <c r="E214" s="168">
        <v>0</v>
      </c>
      <c r="F214" s="168">
        <v>0</v>
      </c>
      <c r="G214" s="168">
        <v>0</v>
      </c>
      <c r="H214" s="179"/>
      <c r="I214" s="168">
        <v>0</v>
      </c>
      <c r="J214" s="168">
        <v>0</v>
      </c>
      <c r="K214" s="169">
        <v>23288</v>
      </c>
    </row>
    <row r="215" spans="1:11" ht="13.5" customHeight="1">
      <c r="A215" s="170"/>
      <c r="B215" s="171"/>
      <c r="C215" s="171"/>
      <c r="D215" s="186">
        <f>SUM(D3:D214)</f>
        <v>31046956</v>
      </c>
      <c r="E215" s="187">
        <f t="shared" ref="E215:J215" si="0">SUM(E3:E214)</f>
        <v>27624445</v>
      </c>
      <c r="F215" s="187">
        <f t="shared" si="0"/>
        <v>40688660</v>
      </c>
      <c r="G215" s="187">
        <f t="shared" si="0"/>
        <v>26068990</v>
      </c>
      <c r="H215" s="187">
        <f t="shared" si="0"/>
        <v>22945360</v>
      </c>
      <c r="I215" s="187">
        <f t="shared" si="0"/>
        <v>148374411</v>
      </c>
      <c r="J215" s="187">
        <f t="shared" si="0"/>
        <v>29584400</v>
      </c>
      <c r="K215" s="172">
        <v>53522640</v>
      </c>
    </row>
  </sheetData>
  <mergeCells count="1">
    <mergeCell ref="A1:K1"/>
  </mergeCells>
  <pageMargins left="0.5" right="0.5" top="1" bottom="1" header="0.5" footer="0.5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5"/>
  <sheetViews>
    <sheetView topLeftCell="A10" workbookViewId="0">
      <selection activeCell="A5" sqref="A5:XFD5"/>
    </sheetView>
  </sheetViews>
  <sheetFormatPr defaultColWidth="9.109375" defaultRowHeight="12.75" customHeight="1"/>
  <cols>
    <col min="1" max="1" width="20" style="189" bestFit="1" customWidth="1"/>
    <col min="2" max="2" width="10.44140625" style="189" bestFit="1" customWidth="1"/>
    <col min="3" max="3" width="26.109375" style="189" bestFit="1" customWidth="1"/>
    <col min="4" max="5" width="9.5546875" style="189" bestFit="1" customWidth="1"/>
    <col min="6" max="6" width="1.6640625" style="189" customWidth="1"/>
    <col min="7" max="7" width="9.5546875" style="189" bestFit="1" customWidth="1"/>
    <col min="8" max="8" width="1.44140625" style="189" customWidth="1"/>
    <col min="9" max="13" width="9.5546875" style="189" bestFit="1" customWidth="1"/>
    <col min="14" max="14" width="12.33203125" style="189" bestFit="1" customWidth="1"/>
    <col min="15" max="16384" width="9.109375" style="189"/>
  </cols>
  <sheetData>
    <row r="1" spans="1:14" ht="33.75" customHeight="1">
      <c r="A1" s="33" t="s">
        <v>198</v>
      </c>
      <c r="B1" s="33" t="s">
        <v>118</v>
      </c>
      <c r="C1" s="33" t="s">
        <v>197</v>
      </c>
      <c r="D1" s="33" t="s">
        <v>546</v>
      </c>
      <c r="E1" s="33" t="s">
        <v>547</v>
      </c>
      <c r="F1" s="190"/>
      <c r="G1" s="33" t="s">
        <v>330</v>
      </c>
      <c r="H1" s="190"/>
      <c r="I1" s="33" t="s">
        <v>199</v>
      </c>
      <c r="J1" s="33" t="s">
        <v>200</v>
      </c>
      <c r="K1" s="33" t="s">
        <v>201</v>
      </c>
      <c r="L1" s="33" t="s">
        <v>202</v>
      </c>
      <c r="M1" s="33" t="s">
        <v>548</v>
      </c>
      <c r="N1" s="33" t="s">
        <v>204</v>
      </c>
    </row>
    <row r="2" spans="1:14" ht="13.5" customHeight="1">
      <c r="A2" s="191" t="s">
        <v>211</v>
      </c>
      <c r="B2" s="191" t="s">
        <v>334</v>
      </c>
      <c r="C2" s="191" t="s">
        <v>333</v>
      </c>
      <c r="D2" s="192">
        <v>25950</v>
      </c>
      <c r="E2" s="192">
        <v>10340</v>
      </c>
      <c r="F2" s="193"/>
      <c r="G2" s="192">
        <v>420000</v>
      </c>
      <c r="H2" s="193"/>
      <c r="I2" s="192">
        <v>0</v>
      </c>
      <c r="J2" s="192">
        <v>0</v>
      </c>
      <c r="K2" s="192">
        <v>0</v>
      </c>
      <c r="L2" s="192">
        <v>0</v>
      </c>
      <c r="M2" s="192">
        <v>0</v>
      </c>
      <c r="N2" s="192">
        <v>0</v>
      </c>
    </row>
    <row r="3" spans="1:14" ht="13.5" customHeight="1">
      <c r="A3" s="191" t="s">
        <v>211</v>
      </c>
      <c r="B3" s="191" t="s">
        <v>397</v>
      </c>
      <c r="C3" s="191" t="s">
        <v>396</v>
      </c>
      <c r="D3" s="192">
        <v>5456.5</v>
      </c>
      <c r="E3" s="192">
        <v>61749.13</v>
      </c>
      <c r="F3" s="193"/>
      <c r="G3" s="192">
        <v>210000</v>
      </c>
      <c r="H3" s="193"/>
      <c r="I3" s="192">
        <v>0</v>
      </c>
      <c r="J3" s="192">
        <v>0</v>
      </c>
      <c r="K3" s="192">
        <v>0</v>
      </c>
      <c r="L3" s="192">
        <v>0</v>
      </c>
      <c r="M3" s="192">
        <v>0</v>
      </c>
      <c r="N3" s="192">
        <v>0</v>
      </c>
    </row>
    <row r="4" spans="1:14" ht="13.5" customHeight="1">
      <c r="A4" s="191" t="s">
        <v>211</v>
      </c>
      <c r="B4" s="191" t="s">
        <v>400</v>
      </c>
      <c r="C4" s="191" t="s">
        <v>399</v>
      </c>
      <c r="D4" s="192">
        <v>6395.4</v>
      </c>
      <c r="E4" s="192">
        <v>16806</v>
      </c>
      <c r="F4" s="193"/>
      <c r="G4" s="192">
        <v>450000</v>
      </c>
      <c r="H4" s="193"/>
      <c r="I4" s="192">
        <v>0</v>
      </c>
      <c r="J4" s="192">
        <v>0</v>
      </c>
      <c r="K4" s="192">
        <v>0</v>
      </c>
      <c r="L4" s="192">
        <v>0</v>
      </c>
      <c r="M4" s="192"/>
      <c r="N4" s="192">
        <v>0</v>
      </c>
    </row>
    <row r="5" spans="1:14" ht="13.5" customHeight="1">
      <c r="A5" s="191" t="s">
        <v>211</v>
      </c>
      <c r="B5" s="191" t="s">
        <v>402</v>
      </c>
      <c r="C5" s="191" t="s">
        <v>401</v>
      </c>
      <c r="D5" s="192">
        <v>2316.9</v>
      </c>
      <c r="E5" s="192">
        <v>10686.2</v>
      </c>
      <c r="F5" s="193"/>
      <c r="G5" s="192">
        <v>0</v>
      </c>
      <c r="H5" s="193">
        <v>0</v>
      </c>
      <c r="I5" s="192">
        <v>0</v>
      </c>
      <c r="J5" s="192">
        <v>0</v>
      </c>
      <c r="K5" s="192">
        <v>0</v>
      </c>
      <c r="L5" s="192">
        <v>0</v>
      </c>
      <c r="M5" s="192">
        <v>0</v>
      </c>
      <c r="N5" s="192">
        <v>0</v>
      </c>
    </row>
    <row r="6" spans="1:14" ht="13.5" customHeight="1">
      <c r="A6" s="191" t="s">
        <v>211</v>
      </c>
      <c r="B6" s="191" t="s">
        <v>210</v>
      </c>
      <c r="C6" s="191" t="s">
        <v>209</v>
      </c>
      <c r="D6" s="192">
        <v>10611.05</v>
      </c>
      <c r="E6" s="192">
        <v>0</v>
      </c>
      <c r="F6" s="193"/>
      <c r="G6" s="192">
        <v>780000</v>
      </c>
      <c r="H6" s="193"/>
      <c r="I6" s="192">
        <v>235000</v>
      </c>
      <c r="J6" s="192">
        <v>0</v>
      </c>
      <c r="K6" s="192">
        <v>0</v>
      </c>
      <c r="L6" s="192">
        <v>0</v>
      </c>
      <c r="M6" s="192">
        <v>0</v>
      </c>
      <c r="N6" s="192">
        <v>235000</v>
      </c>
    </row>
    <row r="7" spans="1:14" ht="13.5" customHeight="1">
      <c r="A7" s="191" t="s">
        <v>211</v>
      </c>
      <c r="B7" s="191" t="s">
        <v>403</v>
      </c>
      <c r="C7" s="191" t="s">
        <v>209</v>
      </c>
      <c r="D7" s="192">
        <v>0</v>
      </c>
      <c r="E7" s="192">
        <v>0</v>
      </c>
      <c r="F7" s="193"/>
      <c r="G7" s="192">
        <v>200000</v>
      </c>
      <c r="H7" s="193"/>
      <c r="I7" s="192">
        <v>0</v>
      </c>
      <c r="J7" s="192">
        <v>0</v>
      </c>
      <c r="K7" s="192">
        <v>0</v>
      </c>
      <c r="L7" s="192">
        <v>0</v>
      </c>
      <c r="M7" s="192">
        <v>0</v>
      </c>
      <c r="N7" s="192">
        <v>0</v>
      </c>
    </row>
    <row r="8" spans="1:14" ht="13.5" customHeight="1">
      <c r="A8" s="191" t="s">
        <v>211</v>
      </c>
      <c r="B8" s="191" t="s">
        <v>562</v>
      </c>
      <c r="C8" s="191" t="s">
        <v>563</v>
      </c>
      <c r="D8" s="192">
        <v>43676</v>
      </c>
      <c r="E8" s="192">
        <v>0</v>
      </c>
      <c r="F8" s="193"/>
      <c r="G8" s="192">
        <v>0</v>
      </c>
      <c r="H8" s="193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</row>
    <row r="9" spans="1:14" ht="13.5" customHeight="1">
      <c r="A9" s="191" t="s">
        <v>211</v>
      </c>
      <c r="B9" s="191" t="s">
        <v>84</v>
      </c>
      <c r="C9" s="191" t="s">
        <v>4</v>
      </c>
      <c r="D9" s="192">
        <v>9355</v>
      </c>
      <c r="E9" s="192">
        <v>13877.3</v>
      </c>
      <c r="F9" s="193"/>
      <c r="G9" s="192">
        <v>200000</v>
      </c>
      <c r="H9" s="193"/>
      <c r="I9" s="192">
        <v>200000</v>
      </c>
      <c r="J9" s="192">
        <v>200000</v>
      </c>
      <c r="K9" s="192">
        <v>200000</v>
      </c>
      <c r="L9" s="192">
        <v>200000</v>
      </c>
      <c r="M9" s="192">
        <v>200000</v>
      </c>
      <c r="N9" s="192">
        <v>1000000</v>
      </c>
    </row>
    <row r="10" spans="1:14" s="232" customFormat="1" ht="13.5" customHeight="1">
      <c r="A10" s="227" t="s">
        <v>211</v>
      </c>
      <c r="B10" s="227" t="s">
        <v>215</v>
      </c>
      <c r="C10" s="227" t="s">
        <v>214</v>
      </c>
      <c r="D10" s="228"/>
      <c r="E10" s="228"/>
      <c r="F10" s="228"/>
      <c r="G10" s="228">
        <v>0</v>
      </c>
      <c r="H10" s="228"/>
      <c r="I10" s="228">
        <v>1300000</v>
      </c>
      <c r="J10" s="228">
        <v>0</v>
      </c>
      <c r="K10" s="228">
        <v>0</v>
      </c>
      <c r="L10" s="228">
        <v>0</v>
      </c>
      <c r="M10" s="228">
        <v>0</v>
      </c>
      <c r="N10" s="228">
        <v>1300000</v>
      </c>
    </row>
    <row r="11" spans="1:14" ht="13.5" customHeight="1">
      <c r="A11" s="191" t="s">
        <v>211</v>
      </c>
      <c r="B11" s="191" t="s">
        <v>6</v>
      </c>
      <c r="C11" s="191" t="s">
        <v>117</v>
      </c>
      <c r="D11" s="192">
        <v>57113.36</v>
      </c>
      <c r="E11" s="192">
        <v>146635.17000000001</v>
      </c>
      <c r="F11" s="193"/>
      <c r="G11" s="192">
        <v>150000</v>
      </c>
      <c r="H11" s="193"/>
      <c r="I11" s="192">
        <v>150000</v>
      </c>
      <c r="J11" s="192">
        <v>150000</v>
      </c>
      <c r="K11" s="192">
        <v>150000</v>
      </c>
      <c r="L11" s="192">
        <v>150000</v>
      </c>
      <c r="M11" s="192">
        <v>150000</v>
      </c>
      <c r="N11" s="192">
        <v>750000</v>
      </c>
    </row>
    <row r="12" spans="1:14" ht="13.5" customHeight="1">
      <c r="A12" s="191" t="s">
        <v>211</v>
      </c>
      <c r="B12" s="191" t="s">
        <v>535</v>
      </c>
      <c r="C12" s="191" t="s">
        <v>117</v>
      </c>
      <c r="D12" s="192">
        <v>110975.09</v>
      </c>
      <c r="E12" s="192">
        <v>24111</v>
      </c>
      <c r="F12" s="193"/>
      <c r="G12" s="192">
        <v>0</v>
      </c>
      <c r="H12" s="193"/>
      <c r="I12" s="192">
        <v>0</v>
      </c>
      <c r="J12" s="192">
        <v>0</v>
      </c>
      <c r="K12" s="192">
        <v>0</v>
      </c>
      <c r="L12" s="192">
        <v>0</v>
      </c>
      <c r="M12" s="192"/>
      <c r="N12" s="192">
        <v>0</v>
      </c>
    </row>
    <row r="13" spans="1:14" ht="13.5" customHeight="1">
      <c r="A13" s="191" t="s">
        <v>211</v>
      </c>
      <c r="B13" s="191" t="s">
        <v>94</v>
      </c>
      <c r="C13" s="191" t="s">
        <v>47</v>
      </c>
      <c r="D13" s="192">
        <v>9504.5499999999993</v>
      </c>
      <c r="E13" s="192">
        <v>27910.639999999999</v>
      </c>
      <c r="F13" s="193"/>
      <c r="G13" s="192">
        <v>50000</v>
      </c>
      <c r="H13" s="193"/>
      <c r="I13" s="192">
        <v>50000</v>
      </c>
      <c r="J13" s="192">
        <v>50000</v>
      </c>
      <c r="K13" s="192">
        <v>50000</v>
      </c>
      <c r="L13" s="192">
        <v>50000</v>
      </c>
      <c r="M13" s="192">
        <v>50000</v>
      </c>
      <c r="N13" s="192">
        <v>250000</v>
      </c>
    </row>
    <row r="14" spans="1:14" ht="13.5" customHeight="1">
      <c r="A14" s="191" t="s">
        <v>211</v>
      </c>
      <c r="B14" s="191" t="s">
        <v>232</v>
      </c>
      <c r="C14" s="191" t="s">
        <v>231</v>
      </c>
      <c r="D14" s="192">
        <v>0</v>
      </c>
      <c r="E14" s="192">
        <v>0</v>
      </c>
      <c r="F14" s="193"/>
      <c r="G14" s="192">
        <v>10000</v>
      </c>
      <c r="H14" s="193"/>
      <c r="I14" s="192">
        <v>10000</v>
      </c>
      <c r="J14" s="192">
        <v>10000</v>
      </c>
      <c r="K14" s="192">
        <v>10000</v>
      </c>
      <c r="L14" s="192">
        <v>10000</v>
      </c>
      <c r="M14" s="192">
        <v>10000</v>
      </c>
      <c r="N14" s="192">
        <v>50000</v>
      </c>
    </row>
    <row r="15" spans="1:14" ht="13.5" customHeight="1">
      <c r="A15" s="191" t="s">
        <v>211</v>
      </c>
      <c r="B15" s="191" t="s">
        <v>233</v>
      </c>
      <c r="C15" s="191" t="s">
        <v>231</v>
      </c>
      <c r="D15" s="192">
        <v>0</v>
      </c>
      <c r="E15" s="192">
        <v>0</v>
      </c>
      <c r="F15" s="193"/>
      <c r="G15" s="192">
        <v>50000</v>
      </c>
      <c r="H15" s="193"/>
      <c r="I15" s="192">
        <v>50000</v>
      </c>
      <c r="J15" s="192">
        <v>50000</v>
      </c>
      <c r="K15" s="192">
        <v>50000</v>
      </c>
      <c r="L15" s="192">
        <v>50000</v>
      </c>
      <c r="M15" s="192">
        <v>50000</v>
      </c>
      <c r="N15" s="192">
        <v>250000</v>
      </c>
    </row>
    <row r="16" spans="1:14" ht="13.5" customHeight="1">
      <c r="A16" s="191" t="s">
        <v>211</v>
      </c>
      <c r="B16" s="191" t="s">
        <v>470</v>
      </c>
      <c r="C16" s="191" t="s">
        <v>469</v>
      </c>
      <c r="D16" s="192">
        <v>23590.639999999999</v>
      </c>
      <c r="E16" s="192">
        <v>21810</v>
      </c>
      <c r="F16" s="193"/>
      <c r="G16" s="192">
        <v>0</v>
      </c>
      <c r="H16" s="193"/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</row>
    <row r="17" spans="1:14" ht="13.5" customHeight="1">
      <c r="A17" s="191" t="s">
        <v>211</v>
      </c>
      <c r="B17" s="191" t="s">
        <v>583</v>
      </c>
      <c r="C17" s="191" t="s">
        <v>584</v>
      </c>
      <c r="D17" s="192">
        <v>15127.81</v>
      </c>
      <c r="E17" s="192">
        <v>0</v>
      </c>
      <c r="F17" s="193"/>
      <c r="G17" s="192">
        <v>0</v>
      </c>
      <c r="H17" s="193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</row>
    <row r="18" spans="1:14" ht="13.5" customHeight="1">
      <c r="A18" s="191" t="s">
        <v>211</v>
      </c>
      <c r="B18" s="191" t="s">
        <v>238</v>
      </c>
      <c r="C18" s="191" t="s">
        <v>185</v>
      </c>
      <c r="D18" s="192">
        <v>0</v>
      </c>
      <c r="E18" s="192">
        <v>0</v>
      </c>
      <c r="F18" s="193"/>
      <c r="G18" s="192">
        <v>0</v>
      </c>
      <c r="H18" s="193"/>
      <c r="I18" s="192">
        <v>0</v>
      </c>
      <c r="J18" s="192">
        <v>300000</v>
      </c>
      <c r="K18" s="192">
        <v>50000</v>
      </c>
      <c r="L18" s="192">
        <v>0</v>
      </c>
      <c r="M18" s="192">
        <v>0</v>
      </c>
      <c r="N18" s="192">
        <v>350000</v>
      </c>
    </row>
    <row r="19" spans="1:14" ht="13.5" customHeight="1">
      <c r="A19" s="191" t="s">
        <v>211</v>
      </c>
      <c r="B19" s="191" t="s">
        <v>477</v>
      </c>
      <c r="C19" s="191" t="s">
        <v>476</v>
      </c>
      <c r="D19" s="192">
        <v>31813.9</v>
      </c>
      <c r="E19" s="192">
        <v>13534.68</v>
      </c>
      <c r="F19" s="193"/>
      <c r="G19" s="192">
        <v>0</v>
      </c>
      <c r="H19" s="193"/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</row>
    <row r="20" spans="1:14" ht="13.5" customHeight="1">
      <c r="A20" s="191" t="s">
        <v>211</v>
      </c>
      <c r="B20" s="191" t="s">
        <v>483</v>
      </c>
      <c r="C20" s="191" t="s">
        <v>482</v>
      </c>
      <c r="D20" s="192">
        <v>0</v>
      </c>
      <c r="E20" s="192">
        <v>0</v>
      </c>
      <c r="F20" s="193"/>
      <c r="G20" s="192">
        <v>5000</v>
      </c>
      <c r="H20" s="193"/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</row>
    <row r="21" spans="1:14" ht="13.5" customHeight="1">
      <c r="A21" s="227" t="s">
        <v>211</v>
      </c>
      <c r="B21" s="227" t="s">
        <v>242</v>
      </c>
      <c r="C21" s="227" t="s">
        <v>241</v>
      </c>
      <c r="D21" s="228">
        <v>0</v>
      </c>
      <c r="E21" s="228">
        <v>0</v>
      </c>
      <c r="F21" s="228"/>
      <c r="G21" s="228">
        <v>0</v>
      </c>
      <c r="H21" s="228"/>
      <c r="I21" s="228">
        <v>1503300</v>
      </c>
      <c r="J21" s="228">
        <v>0</v>
      </c>
      <c r="K21" s="228">
        <v>0</v>
      </c>
      <c r="L21" s="228">
        <v>0</v>
      </c>
      <c r="M21" s="228">
        <v>0</v>
      </c>
      <c r="N21" s="228">
        <v>1503300</v>
      </c>
    </row>
    <row r="22" spans="1:14" ht="13.5" customHeight="1">
      <c r="A22" s="227" t="s">
        <v>211</v>
      </c>
      <c r="B22" s="227" t="s">
        <v>484</v>
      </c>
      <c r="C22" s="227" t="s">
        <v>241</v>
      </c>
      <c r="D22" s="228">
        <v>0</v>
      </c>
      <c r="E22" s="228">
        <v>0</v>
      </c>
      <c r="F22" s="228"/>
      <c r="G22" s="228">
        <v>700000</v>
      </c>
      <c r="H22" s="228"/>
      <c r="I22" s="228">
        <v>0</v>
      </c>
      <c r="J22" s="228">
        <v>0</v>
      </c>
      <c r="K22" s="228">
        <v>0</v>
      </c>
      <c r="L22" s="228">
        <v>0</v>
      </c>
      <c r="M22" s="228"/>
      <c r="N22" s="228">
        <v>0</v>
      </c>
    </row>
    <row r="23" spans="1:14" ht="13.5" customHeight="1">
      <c r="A23" s="227" t="s">
        <v>211</v>
      </c>
      <c r="B23" s="227" t="s">
        <v>243</v>
      </c>
      <c r="C23" s="227" t="s">
        <v>241</v>
      </c>
      <c r="D23" s="228">
        <v>0</v>
      </c>
      <c r="E23" s="228">
        <v>0</v>
      </c>
      <c r="F23" s="228"/>
      <c r="G23" s="228">
        <v>0</v>
      </c>
      <c r="H23" s="228"/>
      <c r="I23" s="228">
        <v>700000</v>
      </c>
      <c r="J23" s="228">
        <v>0</v>
      </c>
      <c r="K23" s="228">
        <v>0</v>
      </c>
      <c r="L23" s="228">
        <v>0</v>
      </c>
      <c r="M23" s="228">
        <v>0</v>
      </c>
      <c r="N23" s="228">
        <v>700000</v>
      </c>
    </row>
    <row r="24" spans="1:14" ht="13.5" customHeight="1">
      <c r="A24" s="191" t="s">
        <v>211</v>
      </c>
      <c r="B24" s="191" t="s">
        <v>254</v>
      </c>
      <c r="C24" s="191" t="s">
        <v>253</v>
      </c>
      <c r="D24" s="192">
        <v>0</v>
      </c>
      <c r="E24" s="192">
        <v>0</v>
      </c>
      <c r="F24" s="193"/>
      <c r="G24" s="192">
        <v>0</v>
      </c>
      <c r="H24" s="193"/>
      <c r="I24" s="192">
        <v>0</v>
      </c>
      <c r="J24" s="192">
        <v>0</v>
      </c>
      <c r="K24" s="192">
        <v>12000000</v>
      </c>
      <c r="L24" s="192">
        <v>0</v>
      </c>
      <c r="M24" s="192">
        <v>0</v>
      </c>
      <c r="N24" s="192">
        <v>12000000</v>
      </c>
    </row>
    <row r="25" spans="1:14" ht="13.5" customHeight="1">
      <c r="A25" s="191" t="s">
        <v>211</v>
      </c>
      <c r="B25" s="191" t="s">
        <v>281</v>
      </c>
      <c r="C25" s="191" t="s">
        <v>280</v>
      </c>
      <c r="D25" s="192">
        <v>0</v>
      </c>
      <c r="E25" s="192">
        <v>0</v>
      </c>
      <c r="F25" s="193"/>
      <c r="G25" s="192">
        <v>0</v>
      </c>
      <c r="H25" s="193"/>
      <c r="I25" s="192">
        <v>40000</v>
      </c>
      <c r="J25" s="192">
        <v>40000</v>
      </c>
      <c r="K25" s="192">
        <v>40000</v>
      </c>
      <c r="L25" s="192">
        <v>40000</v>
      </c>
      <c r="M25" s="192">
        <v>0</v>
      </c>
      <c r="N25" s="192">
        <v>160000</v>
      </c>
    </row>
    <row r="26" spans="1:14" ht="13.5" customHeight="1">
      <c r="A26" s="191" t="s">
        <v>211</v>
      </c>
      <c r="B26" s="191" t="s">
        <v>102</v>
      </c>
      <c r="C26" s="191" t="s">
        <v>138</v>
      </c>
      <c r="D26" s="192">
        <v>3220794.3</v>
      </c>
      <c r="E26" s="192">
        <v>343435.12</v>
      </c>
      <c r="F26" s="193"/>
      <c r="G26" s="192">
        <v>3750000</v>
      </c>
      <c r="H26" s="193"/>
      <c r="I26" s="192">
        <v>1750000</v>
      </c>
      <c r="J26" s="192">
        <v>2750000</v>
      </c>
      <c r="K26" s="192">
        <v>1600000</v>
      </c>
      <c r="L26" s="192">
        <v>500000</v>
      </c>
      <c r="M26" s="192">
        <v>200000</v>
      </c>
      <c r="N26" s="192">
        <v>6800000</v>
      </c>
    </row>
    <row r="27" spans="1:14" ht="13.5" customHeight="1">
      <c r="A27" s="191" t="s">
        <v>211</v>
      </c>
      <c r="B27" s="191" t="s">
        <v>494</v>
      </c>
      <c r="C27" s="191" t="s">
        <v>493</v>
      </c>
      <c r="D27" s="192">
        <v>33374.980000000003</v>
      </c>
      <c r="E27" s="192">
        <v>68613.47</v>
      </c>
      <c r="F27" s="193"/>
      <c r="G27" s="192">
        <v>0</v>
      </c>
      <c r="H27" s="193"/>
      <c r="I27" s="192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</row>
    <row r="28" spans="1:14" ht="13.5" customHeight="1">
      <c r="A28" s="191" t="s">
        <v>216</v>
      </c>
      <c r="B28" s="191" t="s">
        <v>46</v>
      </c>
      <c r="C28" s="191" t="s">
        <v>22</v>
      </c>
      <c r="D28" s="192">
        <v>47768.22</v>
      </c>
      <c r="E28" s="192">
        <v>45670.5</v>
      </c>
      <c r="F28" s="193"/>
      <c r="G28" s="192">
        <v>58334</v>
      </c>
      <c r="H28" s="193"/>
      <c r="I28" s="192">
        <v>58334</v>
      </c>
      <c r="J28" s="192">
        <v>58334</v>
      </c>
      <c r="K28" s="192">
        <v>58334</v>
      </c>
      <c r="L28" s="192">
        <v>58334</v>
      </c>
      <c r="M28" s="192">
        <v>58334</v>
      </c>
      <c r="N28" s="192">
        <v>291670</v>
      </c>
    </row>
    <row r="29" spans="1:14" ht="13.5" customHeight="1">
      <c r="A29" s="191" t="s">
        <v>216</v>
      </c>
      <c r="B29" s="191" t="s">
        <v>119</v>
      </c>
      <c r="C29" s="191" t="s">
        <v>22</v>
      </c>
      <c r="D29" s="192">
        <v>57900.63</v>
      </c>
      <c r="E29" s="192">
        <v>62102.6</v>
      </c>
      <c r="F29" s="193"/>
      <c r="G29" s="192">
        <v>58333</v>
      </c>
      <c r="H29" s="193"/>
      <c r="I29" s="192">
        <v>58333</v>
      </c>
      <c r="J29" s="192">
        <v>58333</v>
      </c>
      <c r="K29" s="192">
        <v>58333</v>
      </c>
      <c r="L29" s="192">
        <v>58333</v>
      </c>
      <c r="M29" s="192">
        <v>58333</v>
      </c>
      <c r="N29" s="192">
        <v>291665</v>
      </c>
    </row>
    <row r="30" spans="1:14" ht="13.5" customHeight="1">
      <c r="A30" s="191" t="s">
        <v>216</v>
      </c>
      <c r="B30" s="191" t="s">
        <v>89</v>
      </c>
      <c r="C30" s="191" t="s">
        <v>22</v>
      </c>
      <c r="D30" s="192">
        <v>38243.019999999997</v>
      </c>
      <c r="E30" s="192">
        <v>48573.81</v>
      </c>
      <c r="F30" s="193"/>
      <c r="G30" s="192">
        <v>58333</v>
      </c>
      <c r="H30" s="193"/>
      <c r="I30" s="192">
        <v>58333</v>
      </c>
      <c r="J30" s="192">
        <v>58333</v>
      </c>
      <c r="K30" s="192">
        <v>58333</v>
      </c>
      <c r="L30" s="192">
        <v>58333</v>
      </c>
      <c r="M30" s="192">
        <v>58333</v>
      </c>
      <c r="N30" s="192">
        <v>291665</v>
      </c>
    </row>
    <row r="31" spans="1:14" ht="13.5" customHeight="1">
      <c r="A31" s="191" t="s">
        <v>230</v>
      </c>
      <c r="B31" s="191" t="s">
        <v>18</v>
      </c>
      <c r="C31" s="191" t="s">
        <v>21</v>
      </c>
      <c r="D31" s="192">
        <v>4414.2299999999996</v>
      </c>
      <c r="E31" s="192">
        <v>1671.44</v>
      </c>
      <c r="F31" s="193"/>
      <c r="G31" s="192">
        <v>25000</v>
      </c>
      <c r="H31" s="193"/>
      <c r="I31" s="192">
        <v>25000</v>
      </c>
      <c r="J31" s="192">
        <v>25000</v>
      </c>
      <c r="K31" s="192">
        <v>25000</v>
      </c>
      <c r="L31" s="192">
        <v>25000</v>
      </c>
      <c r="M31" s="192">
        <v>25000</v>
      </c>
      <c r="N31" s="192">
        <v>125000</v>
      </c>
    </row>
    <row r="32" spans="1:14" ht="13.5" customHeight="1">
      <c r="A32" s="191" t="s">
        <v>230</v>
      </c>
      <c r="B32" s="191" t="s">
        <v>19</v>
      </c>
      <c r="C32" s="191" t="s">
        <v>5</v>
      </c>
      <c r="D32" s="192">
        <v>5750</v>
      </c>
      <c r="E32" s="192">
        <v>6000</v>
      </c>
      <c r="F32" s="193"/>
      <c r="G32" s="192">
        <v>25000</v>
      </c>
      <c r="H32" s="193"/>
      <c r="I32" s="192">
        <v>35000</v>
      </c>
      <c r="J32" s="192">
        <v>35000</v>
      </c>
      <c r="K32" s="192">
        <v>35000</v>
      </c>
      <c r="L32" s="192">
        <v>35000</v>
      </c>
      <c r="M32" s="192">
        <v>35000</v>
      </c>
      <c r="N32" s="192">
        <v>175000</v>
      </c>
    </row>
    <row r="33" spans="1:14" ht="13.5" customHeight="1">
      <c r="A33" s="191" t="s">
        <v>230</v>
      </c>
      <c r="B33" s="191" t="s">
        <v>539</v>
      </c>
      <c r="C33" s="191" t="s">
        <v>5</v>
      </c>
      <c r="D33" s="192">
        <v>18975</v>
      </c>
      <c r="E33" s="192">
        <v>16950</v>
      </c>
      <c r="F33" s="193"/>
      <c r="G33" s="192">
        <v>0</v>
      </c>
      <c r="H33" s="193"/>
      <c r="I33" s="192">
        <v>0</v>
      </c>
      <c r="J33" s="192">
        <v>0</v>
      </c>
      <c r="K33" s="192">
        <v>0</v>
      </c>
      <c r="L33" s="192">
        <v>0</v>
      </c>
      <c r="M33" s="192"/>
      <c r="N33" s="192">
        <v>0</v>
      </c>
    </row>
    <row r="34" spans="1:14" ht="13.5" customHeight="1">
      <c r="A34" s="191" t="s">
        <v>230</v>
      </c>
      <c r="B34" s="191" t="s">
        <v>35</v>
      </c>
      <c r="C34" s="191" t="s">
        <v>38</v>
      </c>
      <c r="D34" s="192">
        <v>109919.48</v>
      </c>
      <c r="E34" s="192">
        <v>107578.21</v>
      </c>
      <c r="F34" s="193"/>
      <c r="G34" s="192">
        <v>190000</v>
      </c>
      <c r="H34" s="193"/>
      <c r="I34" s="192">
        <v>190000</v>
      </c>
      <c r="J34" s="192">
        <v>190000</v>
      </c>
      <c r="K34" s="192">
        <v>190000</v>
      </c>
      <c r="L34" s="192">
        <v>190000</v>
      </c>
      <c r="M34" s="192">
        <v>190000</v>
      </c>
      <c r="N34" s="192">
        <v>950000</v>
      </c>
    </row>
    <row r="35" spans="1:14" ht="13.5" customHeight="1">
      <c r="A35" s="191" t="s">
        <v>230</v>
      </c>
      <c r="B35" s="191" t="s">
        <v>540</v>
      </c>
      <c r="C35" s="191" t="s">
        <v>38</v>
      </c>
      <c r="D35" s="192">
        <v>26848.04</v>
      </c>
      <c r="E35" s="192">
        <v>51026.82</v>
      </c>
      <c r="F35" s="193"/>
      <c r="G35" s="192">
        <v>0</v>
      </c>
      <c r="H35" s="193"/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</row>
    <row r="36" spans="1:14" ht="13.5" customHeight="1">
      <c r="A36" s="191" t="s">
        <v>227</v>
      </c>
      <c r="B36" s="191" t="s">
        <v>3</v>
      </c>
      <c r="C36" s="191" t="s">
        <v>55</v>
      </c>
      <c r="D36" s="192">
        <v>511632</v>
      </c>
      <c r="E36" s="192">
        <v>443747.28</v>
      </c>
      <c r="F36" s="193"/>
      <c r="G36" s="192">
        <v>500000</v>
      </c>
      <c r="H36" s="193"/>
      <c r="I36" s="192">
        <v>500000</v>
      </c>
      <c r="J36" s="192">
        <v>500000</v>
      </c>
      <c r="K36" s="192">
        <v>500000</v>
      </c>
      <c r="L36" s="192">
        <v>500000</v>
      </c>
      <c r="M36" s="192">
        <v>500000</v>
      </c>
      <c r="N36" s="192">
        <v>2500000</v>
      </c>
    </row>
    <row r="37" spans="1:14" ht="13.5" customHeight="1">
      <c r="A37" s="191" t="s">
        <v>227</v>
      </c>
      <c r="B37" s="191" t="s">
        <v>106</v>
      </c>
      <c r="C37" s="191" t="s">
        <v>61</v>
      </c>
      <c r="D37" s="192">
        <v>392564.37</v>
      </c>
      <c r="E37" s="192">
        <v>726721.05</v>
      </c>
      <c r="F37" s="193"/>
      <c r="G37" s="192">
        <v>1251700</v>
      </c>
      <c r="H37" s="193"/>
      <c r="I37" s="192">
        <v>807500</v>
      </c>
      <c r="J37" s="192">
        <v>1103900</v>
      </c>
      <c r="K37" s="192">
        <v>1122000</v>
      </c>
      <c r="L37" s="192">
        <v>610000</v>
      </c>
      <c r="M37" s="192">
        <v>1165000</v>
      </c>
      <c r="N37" s="192">
        <v>4808400</v>
      </c>
    </row>
    <row r="38" spans="1:14" ht="13.5" customHeight="1">
      <c r="A38" s="191" t="s">
        <v>227</v>
      </c>
      <c r="B38" s="191" t="s">
        <v>41</v>
      </c>
      <c r="C38" s="191" t="s">
        <v>13</v>
      </c>
      <c r="D38" s="192">
        <v>208008.13</v>
      </c>
      <c r="E38" s="192">
        <v>599347.21</v>
      </c>
      <c r="F38" s="193"/>
      <c r="G38" s="192">
        <v>350000</v>
      </c>
      <c r="H38" s="193"/>
      <c r="I38" s="192">
        <v>350000</v>
      </c>
      <c r="J38" s="192">
        <v>350000</v>
      </c>
      <c r="K38" s="192">
        <v>350000</v>
      </c>
      <c r="L38" s="192">
        <v>350000</v>
      </c>
      <c r="M38" s="192">
        <v>350000</v>
      </c>
      <c r="N38" s="192">
        <v>1750000</v>
      </c>
    </row>
    <row r="39" spans="1:14" ht="13.5" customHeight="1">
      <c r="A39" s="191" t="s">
        <v>227</v>
      </c>
      <c r="B39" s="191" t="s">
        <v>62</v>
      </c>
      <c r="C39" s="191" t="s">
        <v>107</v>
      </c>
      <c r="D39" s="192">
        <v>550090.01</v>
      </c>
      <c r="E39" s="192">
        <v>391446.21</v>
      </c>
      <c r="F39" s="193"/>
      <c r="G39" s="192">
        <v>837000</v>
      </c>
      <c r="H39" s="193"/>
      <c r="I39" s="192">
        <v>352400</v>
      </c>
      <c r="J39" s="192">
        <v>564100</v>
      </c>
      <c r="K39" s="192">
        <v>471700</v>
      </c>
      <c r="L39" s="192">
        <v>493600</v>
      </c>
      <c r="M39" s="192">
        <v>300000</v>
      </c>
      <c r="N39" s="192">
        <v>2181800</v>
      </c>
    </row>
    <row r="40" spans="1:14" ht="13.5" customHeight="1">
      <c r="A40" s="191" t="s">
        <v>227</v>
      </c>
      <c r="B40" s="191" t="s">
        <v>124</v>
      </c>
      <c r="C40" s="191" t="s">
        <v>8</v>
      </c>
      <c r="D40" s="192">
        <v>128618.14</v>
      </c>
      <c r="E40" s="192">
        <v>377901.19</v>
      </c>
      <c r="F40" s="193"/>
      <c r="G40" s="192">
        <v>350000</v>
      </c>
      <c r="H40" s="193"/>
      <c r="I40" s="192">
        <v>200000</v>
      </c>
      <c r="J40" s="192">
        <v>200000</v>
      </c>
      <c r="K40" s="192">
        <v>550000</v>
      </c>
      <c r="L40" s="192">
        <v>200000</v>
      </c>
      <c r="M40" s="192">
        <v>200000</v>
      </c>
      <c r="N40" s="192">
        <v>1350000</v>
      </c>
    </row>
    <row r="41" spans="1:14" ht="13.5" customHeight="1">
      <c r="A41" s="191" t="s">
        <v>206</v>
      </c>
      <c r="B41" s="191" t="s">
        <v>515</v>
      </c>
      <c r="C41" s="191" t="s">
        <v>514</v>
      </c>
      <c r="D41" s="192">
        <v>33900</v>
      </c>
      <c r="E41" s="192">
        <v>8523.4500000000007</v>
      </c>
      <c r="F41" s="193"/>
      <c r="G41" s="192">
        <v>0</v>
      </c>
      <c r="H41" s="193"/>
      <c r="I41" s="192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</row>
    <row r="42" spans="1:14" ht="13.5" customHeight="1">
      <c r="A42" s="191" t="s">
        <v>206</v>
      </c>
      <c r="B42" s="191" t="s">
        <v>332</v>
      </c>
      <c r="C42" s="191" t="s">
        <v>88</v>
      </c>
      <c r="D42" s="192">
        <v>0</v>
      </c>
      <c r="E42" s="192">
        <v>77460.31</v>
      </c>
      <c r="F42" s="193"/>
      <c r="G42" s="192">
        <v>0</v>
      </c>
      <c r="H42" s="193"/>
      <c r="I42" s="192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</row>
    <row r="43" spans="1:14" ht="13.5" customHeight="1">
      <c r="A43" s="191" t="s">
        <v>206</v>
      </c>
      <c r="B43" s="191" t="s">
        <v>39</v>
      </c>
      <c r="C43" s="191" t="s">
        <v>88</v>
      </c>
      <c r="D43" s="192">
        <v>119227.96</v>
      </c>
      <c r="E43" s="192">
        <v>224579.38</v>
      </c>
      <c r="F43" s="193"/>
      <c r="G43" s="192">
        <v>250000</v>
      </c>
      <c r="H43" s="193"/>
      <c r="I43" s="192">
        <v>250000</v>
      </c>
      <c r="J43" s="192">
        <v>250000</v>
      </c>
      <c r="K43" s="192">
        <v>250000</v>
      </c>
      <c r="L43" s="192">
        <v>250000</v>
      </c>
      <c r="M43" s="192">
        <v>250000</v>
      </c>
      <c r="N43" s="192">
        <v>1250000</v>
      </c>
    </row>
    <row r="44" spans="1:14" ht="13.5" customHeight="1">
      <c r="A44" s="191" t="s">
        <v>206</v>
      </c>
      <c r="B44" s="191" t="s">
        <v>411</v>
      </c>
      <c r="C44" s="191" t="s">
        <v>410</v>
      </c>
      <c r="D44" s="192">
        <v>10380</v>
      </c>
      <c r="E44" s="192">
        <v>0</v>
      </c>
      <c r="F44" s="193"/>
      <c r="G44" s="192">
        <v>0</v>
      </c>
      <c r="H44" s="193"/>
      <c r="I44" s="192"/>
      <c r="J44" s="192"/>
      <c r="K44" s="192"/>
      <c r="L44" s="192"/>
      <c r="M44" s="192"/>
      <c r="N44" s="192"/>
    </row>
    <row r="45" spans="1:14" ht="13.5" customHeight="1">
      <c r="A45" s="191" t="s">
        <v>206</v>
      </c>
      <c r="B45" s="191" t="s">
        <v>9</v>
      </c>
      <c r="C45" s="191" t="s">
        <v>134</v>
      </c>
      <c r="D45" s="192">
        <v>15991</v>
      </c>
      <c r="E45" s="192">
        <v>12866.13</v>
      </c>
      <c r="F45" s="193"/>
      <c r="G45" s="192">
        <v>0</v>
      </c>
      <c r="H45" s="193"/>
      <c r="I45" s="192">
        <v>50000</v>
      </c>
      <c r="J45" s="192">
        <v>150000</v>
      </c>
      <c r="K45" s="192">
        <v>150000</v>
      </c>
      <c r="L45" s="192">
        <v>5000000</v>
      </c>
      <c r="M45" s="192">
        <v>50000</v>
      </c>
      <c r="N45" s="192">
        <v>5400000</v>
      </c>
    </row>
    <row r="46" spans="1:14" ht="13.5" customHeight="1">
      <c r="A46" s="191" t="s">
        <v>206</v>
      </c>
      <c r="B46" s="191" t="s">
        <v>101</v>
      </c>
      <c r="C46" s="191" t="s">
        <v>24</v>
      </c>
      <c r="D46" s="192">
        <v>3734492.32</v>
      </c>
      <c r="E46" s="192">
        <v>21922.7</v>
      </c>
      <c r="F46" s="193"/>
      <c r="G46" s="192">
        <v>125000</v>
      </c>
      <c r="H46" s="193"/>
      <c r="I46" s="192">
        <v>125000</v>
      </c>
      <c r="J46" s="192">
        <v>100000</v>
      </c>
      <c r="K46" s="192">
        <v>100000</v>
      </c>
      <c r="L46" s="192">
        <v>65000</v>
      </c>
      <c r="M46" s="192">
        <v>65000</v>
      </c>
      <c r="N46" s="192">
        <v>455000</v>
      </c>
    </row>
    <row r="47" spans="1:14" ht="13.5" customHeight="1">
      <c r="A47" s="191" t="s">
        <v>206</v>
      </c>
      <c r="B47" s="191" t="s">
        <v>91</v>
      </c>
      <c r="C47" s="191" t="s">
        <v>87</v>
      </c>
      <c r="D47" s="192">
        <v>28914.47</v>
      </c>
      <c r="E47" s="192">
        <v>81229.600000000006</v>
      </c>
      <c r="F47" s="193"/>
      <c r="G47" s="192">
        <v>15000</v>
      </c>
      <c r="H47" s="193"/>
      <c r="I47" s="192">
        <v>15000</v>
      </c>
      <c r="J47" s="192">
        <v>16000</v>
      </c>
      <c r="K47" s="192">
        <v>16000</v>
      </c>
      <c r="L47" s="192">
        <v>16000</v>
      </c>
      <c r="M47" s="192">
        <v>16000</v>
      </c>
      <c r="N47" s="192">
        <v>79000</v>
      </c>
    </row>
    <row r="48" spans="1:14" ht="13.5" customHeight="1">
      <c r="A48" s="191" t="s">
        <v>206</v>
      </c>
      <c r="B48" s="191" t="s">
        <v>412</v>
      </c>
      <c r="C48" s="191" t="s">
        <v>49</v>
      </c>
      <c r="D48" s="192">
        <v>11134.22</v>
      </c>
      <c r="E48" s="192">
        <v>682907.29</v>
      </c>
      <c r="F48" s="193"/>
      <c r="G48" s="192">
        <v>0</v>
      </c>
      <c r="H48" s="193"/>
      <c r="I48" s="192">
        <v>0</v>
      </c>
      <c r="J48" s="192">
        <v>0</v>
      </c>
      <c r="K48" s="192">
        <v>0</v>
      </c>
      <c r="L48" s="192">
        <v>0</v>
      </c>
      <c r="M48" s="192"/>
      <c r="N48" s="192">
        <v>0</v>
      </c>
    </row>
    <row r="49" spans="1:14" ht="13.5" customHeight="1">
      <c r="A49" s="191" t="s">
        <v>206</v>
      </c>
      <c r="B49" s="191" t="s">
        <v>93</v>
      </c>
      <c r="C49" s="191" t="s">
        <v>49</v>
      </c>
      <c r="D49" s="192">
        <v>17575.64</v>
      </c>
      <c r="E49" s="192">
        <v>855345.39</v>
      </c>
      <c r="F49" s="193"/>
      <c r="G49" s="192">
        <v>12000</v>
      </c>
      <c r="H49" s="193"/>
      <c r="I49" s="192">
        <v>12000</v>
      </c>
      <c r="J49" s="192">
        <v>12000</v>
      </c>
      <c r="K49" s="192">
        <v>12000</v>
      </c>
      <c r="L49" s="192">
        <v>12000</v>
      </c>
      <c r="M49" s="192">
        <v>8000</v>
      </c>
      <c r="N49" s="192">
        <v>56000</v>
      </c>
    </row>
    <row r="50" spans="1:14" ht="13.5" customHeight="1">
      <c r="A50" s="191" t="s">
        <v>206</v>
      </c>
      <c r="B50" s="191" t="s">
        <v>414</v>
      </c>
      <c r="C50" s="191" t="s">
        <v>413</v>
      </c>
      <c r="D50" s="192">
        <v>0</v>
      </c>
      <c r="E50" s="192">
        <v>7033808.3600000003</v>
      </c>
      <c r="F50" s="193"/>
      <c r="G50" s="192">
        <v>0</v>
      </c>
      <c r="H50" s="193"/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</row>
    <row r="51" spans="1:14" ht="13.5" customHeight="1">
      <c r="A51" s="191" t="s">
        <v>206</v>
      </c>
      <c r="B51" s="191" t="s">
        <v>72</v>
      </c>
      <c r="C51" s="191" t="s">
        <v>32</v>
      </c>
      <c r="D51" s="192">
        <v>519274.19</v>
      </c>
      <c r="E51" s="192">
        <v>38674.65</v>
      </c>
      <c r="F51" s="193"/>
      <c r="G51" s="192">
        <v>37500</v>
      </c>
      <c r="H51" s="193"/>
      <c r="I51" s="192">
        <v>167500</v>
      </c>
      <c r="J51" s="192">
        <v>1150000</v>
      </c>
      <c r="K51" s="192">
        <v>50000</v>
      </c>
      <c r="L51" s="192">
        <v>50000</v>
      </c>
      <c r="M51" s="192">
        <v>50000</v>
      </c>
      <c r="N51" s="192">
        <v>1467500</v>
      </c>
    </row>
    <row r="52" spans="1:14" ht="13.5" customHeight="1">
      <c r="A52" s="191" t="s">
        <v>206</v>
      </c>
      <c r="B52" s="191" t="s">
        <v>416</v>
      </c>
      <c r="C52" s="191" t="s">
        <v>415</v>
      </c>
      <c r="D52" s="192">
        <v>1181</v>
      </c>
      <c r="E52" s="192">
        <v>0</v>
      </c>
      <c r="F52" s="193"/>
      <c r="G52" s="192">
        <v>0</v>
      </c>
      <c r="H52" s="193"/>
      <c r="I52" s="192"/>
      <c r="J52" s="192"/>
      <c r="K52" s="192"/>
      <c r="L52" s="192"/>
      <c r="M52" s="192"/>
      <c r="N52" s="192"/>
    </row>
    <row r="53" spans="1:14" ht="13.5" customHeight="1">
      <c r="A53" s="191" t="s">
        <v>206</v>
      </c>
      <c r="B53" s="191" t="s">
        <v>20</v>
      </c>
      <c r="C53" s="191" t="s">
        <v>96</v>
      </c>
      <c r="D53" s="192">
        <v>122477.56</v>
      </c>
      <c r="E53" s="192">
        <v>226817</v>
      </c>
      <c r="F53" s="193"/>
      <c r="G53" s="192">
        <v>400000</v>
      </c>
      <c r="H53" s="193"/>
      <c r="I53" s="192">
        <v>400000</v>
      </c>
      <c r="J53" s="192">
        <v>400000</v>
      </c>
      <c r="K53" s="192">
        <v>400000</v>
      </c>
      <c r="L53" s="192">
        <v>400000</v>
      </c>
      <c r="M53" s="192">
        <v>400000</v>
      </c>
      <c r="N53" s="192">
        <v>2000000</v>
      </c>
    </row>
    <row r="54" spans="1:14" ht="13.5" customHeight="1">
      <c r="A54" s="191" t="s">
        <v>206</v>
      </c>
      <c r="B54" s="191" t="s">
        <v>419</v>
      </c>
      <c r="C54" s="191" t="s">
        <v>418</v>
      </c>
      <c r="D54" s="192">
        <v>490296.95</v>
      </c>
      <c r="E54" s="192">
        <v>444436.27</v>
      </c>
      <c r="F54" s="193"/>
      <c r="G54" s="192">
        <v>0</v>
      </c>
      <c r="H54" s="193">
        <v>0</v>
      </c>
      <c r="I54" s="192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</row>
    <row r="55" spans="1:14" ht="13.5" customHeight="1">
      <c r="A55" s="191" t="s">
        <v>206</v>
      </c>
      <c r="B55" s="191" t="s">
        <v>519</v>
      </c>
      <c r="C55" s="191" t="s">
        <v>518</v>
      </c>
      <c r="D55" s="192">
        <v>677.94</v>
      </c>
      <c r="E55" s="192">
        <v>653</v>
      </c>
      <c r="F55" s="193"/>
      <c r="G55" s="192">
        <v>0</v>
      </c>
      <c r="H55" s="193">
        <v>0</v>
      </c>
      <c r="I55" s="192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</row>
    <row r="56" spans="1:14" ht="13.5" customHeight="1">
      <c r="A56" s="191" t="s">
        <v>206</v>
      </c>
      <c r="B56" s="191" t="s">
        <v>564</v>
      </c>
      <c r="C56" s="191" t="s">
        <v>565</v>
      </c>
      <c r="D56" s="192">
        <v>2260</v>
      </c>
      <c r="E56" s="192">
        <v>0</v>
      </c>
      <c r="F56" s="193"/>
      <c r="G56" s="192">
        <v>0</v>
      </c>
      <c r="H56" s="193">
        <v>0</v>
      </c>
      <c r="I56" s="192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</row>
    <row r="57" spans="1:14" ht="13.5" customHeight="1">
      <c r="A57" s="191" t="s">
        <v>206</v>
      </c>
      <c r="B57" s="191" t="s">
        <v>521</v>
      </c>
      <c r="C57" s="191" t="s">
        <v>520</v>
      </c>
      <c r="D57" s="192">
        <v>326856.17</v>
      </c>
      <c r="E57" s="192">
        <v>18064.55</v>
      </c>
      <c r="F57" s="193"/>
      <c r="G57" s="192">
        <v>0</v>
      </c>
      <c r="H57" s="193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</row>
    <row r="58" spans="1:14" ht="13.5" customHeight="1">
      <c r="A58" s="191" t="s">
        <v>206</v>
      </c>
      <c r="B58" s="191" t="s">
        <v>421</v>
      </c>
      <c r="C58" s="191" t="s">
        <v>420</v>
      </c>
      <c r="D58" s="192">
        <v>6567.42</v>
      </c>
      <c r="E58" s="192">
        <v>12000</v>
      </c>
      <c r="F58" s="193"/>
      <c r="G58" s="192">
        <v>0</v>
      </c>
      <c r="H58" s="193">
        <v>0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</row>
    <row r="59" spans="1:14" ht="13.5" customHeight="1">
      <c r="A59" s="191" t="s">
        <v>206</v>
      </c>
      <c r="B59" s="191" t="s">
        <v>566</v>
      </c>
      <c r="C59" s="191" t="s">
        <v>567</v>
      </c>
      <c r="D59" s="192">
        <v>2150</v>
      </c>
      <c r="E59" s="192">
        <v>0</v>
      </c>
      <c r="F59" s="193"/>
      <c r="G59" s="192">
        <v>0</v>
      </c>
      <c r="H59" s="193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</row>
    <row r="60" spans="1:14" ht="13.5" customHeight="1">
      <c r="A60" s="191" t="s">
        <v>206</v>
      </c>
      <c r="B60" s="191" t="s">
        <v>423</v>
      </c>
      <c r="C60" s="191" t="s">
        <v>422</v>
      </c>
      <c r="D60" s="192">
        <v>12285.26</v>
      </c>
      <c r="E60" s="192">
        <v>28610.05</v>
      </c>
      <c r="F60" s="193"/>
      <c r="G60" s="192">
        <v>0</v>
      </c>
      <c r="H60" s="193">
        <v>0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</row>
    <row r="61" spans="1:14" ht="13.5" customHeight="1">
      <c r="A61" s="191" t="s">
        <v>206</v>
      </c>
      <c r="B61" s="191" t="s">
        <v>425</v>
      </c>
      <c r="C61" s="191" t="s">
        <v>424</v>
      </c>
      <c r="D61" s="192">
        <v>186348.64</v>
      </c>
      <c r="E61" s="192">
        <v>167744.32999999999</v>
      </c>
      <c r="F61" s="193"/>
      <c r="G61" s="192">
        <v>0</v>
      </c>
      <c r="H61" s="193">
        <v>0</v>
      </c>
      <c r="I61" s="192">
        <v>0</v>
      </c>
      <c r="J61" s="192">
        <v>0</v>
      </c>
      <c r="K61" s="192">
        <v>0</v>
      </c>
      <c r="L61" s="192">
        <v>0</v>
      </c>
      <c r="M61" s="192">
        <v>0</v>
      </c>
      <c r="N61" s="192">
        <v>0</v>
      </c>
    </row>
    <row r="62" spans="1:14" ht="13.5" customHeight="1">
      <c r="A62" s="191" t="s">
        <v>206</v>
      </c>
      <c r="B62" s="191" t="s">
        <v>427</v>
      </c>
      <c r="C62" s="191" t="s">
        <v>426</v>
      </c>
      <c r="D62" s="192">
        <v>111065</v>
      </c>
      <c r="E62" s="192">
        <v>88935</v>
      </c>
      <c r="F62" s="193"/>
      <c r="G62" s="192">
        <v>0</v>
      </c>
      <c r="H62" s="193">
        <v>0</v>
      </c>
      <c r="I62" s="192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v>0</v>
      </c>
    </row>
    <row r="63" spans="1:14" ht="13.5" customHeight="1">
      <c r="A63" s="191" t="s">
        <v>206</v>
      </c>
      <c r="B63" s="191" t="s">
        <v>429</v>
      </c>
      <c r="C63" s="191" t="s">
        <v>428</v>
      </c>
      <c r="D63" s="192">
        <v>79625.94</v>
      </c>
      <c r="E63" s="192">
        <v>103907.11</v>
      </c>
      <c r="F63" s="193"/>
      <c r="G63" s="192">
        <v>0</v>
      </c>
      <c r="H63" s="193">
        <v>0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</row>
    <row r="64" spans="1:14" ht="13.5" customHeight="1">
      <c r="A64" s="191" t="s">
        <v>206</v>
      </c>
      <c r="B64" s="191" t="s">
        <v>523</v>
      </c>
      <c r="C64" s="191" t="s">
        <v>522</v>
      </c>
      <c r="D64" s="192">
        <v>0</v>
      </c>
      <c r="E64" s="192">
        <v>5395</v>
      </c>
      <c r="F64" s="193"/>
      <c r="G64" s="192">
        <v>0</v>
      </c>
      <c r="H64" s="193">
        <v>0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</row>
    <row r="65" spans="1:14" ht="13.5" customHeight="1">
      <c r="A65" s="191" t="s">
        <v>206</v>
      </c>
      <c r="B65" s="191" t="s">
        <v>527</v>
      </c>
      <c r="C65" s="191" t="s">
        <v>526</v>
      </c>
      <c r="D65" s="192">
        <v>0</v>
      </c>
      <c r="E65" s="192">
        <v>783.4</v>
      </c>
      <c r="F65" s="193"/>
      <c r="G65" s="192">
        <v>0</v>
      </c>
      <c r="H65" s="193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</row>
    <row r="66" spans="1:14" ht="13.5" customHeight="1">
      <c r="A66" s="191" t="s">
        <v>206</v>
      </c>
      <c r="B66" s="191" t="s">
        <v>431</v>
      </c>
      <c r="C66" s="191" t="s">
        <v>430</v>
      </c>
      <c r="D66" s="192">
        <v>104635.03</v>
      </c>
      <c r="E66" s="192">
        <v>14028.43</v>
      </c>
      <c r="F66" s="193"/>
      <c r="G66" s="192">
        <v>0</v>
      </c>
      <c r="H66" s="193">
        <v>0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</row>
    <row r="67" spans="1:14" ht="13.5" customHeight="1">
      <c r="A67" s="191" t="s">
        <v>206</v>
      </c>
      <c r="B67" s="191" t="s">
        <v>433</v>
      </c>
      <c r="C67" s="191" t="s">
        <v>432</v>
      </c>
      <c r="D67" s="192">
        <v>0</v>
      </c>
      <c r="E67" s="192">
        <v>7125</v>
      </c>
      <c r="F67" s="193"/>
      <c r="G67" s="192">
        <v>0</v>
      </c>
      <c r="H67" s="193">
        <v>0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</row>
    <row r="68" spans="1:14" ht="13.5" customHeight="1">
      <c r="A68" s="191" t="s">
        <v>206</v>
      </c>
      <c r="B68" s="191" t="s">
        <v>435</v>
      </c>
      <c r="C68" s="191" t="s">
        <v>434</v>
      </c>
      <c r="D68" s="192">
        <v>5580.5</v>
      </c>
      <c r="E68" s="192">
        <v>0</v>
      </c>
      <c r="F68" s="193"/>
      <c r="G68" s="192">
        <v>0</v>
      </c>
      <c r="H68" s="193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</row>
    <row r="69" spans="1:14" ht="13.5" customHeight="1">
      <c r="A69" s="191" t="s">
        <v>206</v>
      </c>
      <c r="B69" s="191" t="s">
        <v>529</v>
      </c>
      <c r="C69" s="191" t="s">
        <v>528</v>
      </c>
      <c r="D69" s="192">
        <v>328.1</v>
      </c>
      <c r="E69" s="192">
        <v>125.98</v>
      </c>
      <c r="F69" s="193"/>
      <c r="G69" s="192">
        <v>0</v>
      </c>
      <c r="H69" s="193">
        <v>0</v>
      </c>
      <c r="I69" s="192">
        <v>0</v>
      </c>
      <c r="J69" s="192">
        <v>0</v>
      </c>
      <c r="K69" s="192">
        <v>0</v>
      </c>
      <c r="L69" s="192">
        <v>0</v>
      </c>
      <c r="M69" s="192">
        <v>0</v>
      </c>
      <c r="N69" s="192">
        <v>0</v>
      </c>
    </row>
    <row r="70" spans="1:14" ht="13.5" customHeight="1">
      <c r="A70" s="191" t="s">
        <v>206</v>
      </c>
      <c r="B70" s="191" t="s">
        <v>437</v>
      </c>
      <c r="C70" s="191" t="s">
        <v>436</v>
      </c>
      <c r="D70" s="192">
        <v>5667.25</v>
      </c>
      <c r="E70" s="192">
        <v>12222.05</v>
      </c>
      <c r="F70" s="193"/>
      <c r="G70" s="192">
        <v>0</v>
      </c>
      <c r="H70" s="193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</row>
    <row r="71" spans="1:14" ht="13.5" customHeight="1">
      <c r="A71" s="191" t="s">
        <v>206</v>
      </c>
      <c r="B71" s="191" t="s">
        <v>439</v>
      </c>
      <c r="C71" s="191" t="s">
        <v>438</v>
      </c>
      <c r="D71" s="192">
        <v>3376.09</v>
      </c>
      <c r="E71" s="192">
        <v>1995</v>
      </c>
      <c r="F71" s="193"/>
      <c r="G71" s="192">
        <v>0</v>
      </c>
      <c r="H71" s="193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</row>
    <row r="72" spans="1:14" ht="13.5" customHeight="1">
      <c r="A72" s="191" t="s">
        <v>206</v>
      </c>
      <c r="B72" s="191" t="s">
        <v>441</v>
      </c>
      <c r="C72" s="191" t="s">
        <v>440</v>
      </c>
      <c r="D72" s="192">
        <v>100376.11</v>
      </c>
      <c r="E72" s="192">
        <v>218292.11</v>
      </c>
      <c r="F72" s="193"/>
      <c r="G72" s="192">
        <v>0</v>
      </c>
      <c r="H72" s="193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</row>
    <row r="73" spans="1:14" ht="13.5" customHeight="1">
      <c r="A73" s="191" t="s">
        <v>206</v>
      </c>
      <c r="B73" s="191" t="s">
        <v>443</v>
      </c>
      <c r="C73" s="191" t="s">
        <v>442</v>
      </c>
      <c r="D73" s="192">
        <v>0</v>
      </c>
      <c r="E73" s="192">
        <v>24457.01</v>
      </c>
      <c r="F73" s="193"/>
      <c r="G73" s="192">
        <v>0</v>
      </c>
      <c r="H73" s="193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</row>
    <row r="74" spans="1:14" ht="13.5" customHeight="1">
      <c r="A74" s="191" t="s">
        <v>206</v>
      </c>
      <c r="B74" s="191" t="s">
        <v>445</v>
      </c>
      <c r="C74" s="191" t="s">
        <v>444</v>
      </c>
      <c r="D74" s="192">
        <v>0</v>
      </c>
      <c r="E74" s="192">
        <v>39990</v>
      </c>
      <c r="F74" s="193"/>
      <c r="G74" s="192">
        <v>0</v>
      </c>
      <c r="H74" s="193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</row>
    <row r="75" spans="1:14" ht="13.5" customHeight="1">
      <c r="A75" s="191" t="s">
        <v>206</v>
      </c>
      <c r="B75" s="191" t="s">
        <v>447</v>
      </c>
      <c r="C75" s="191" t="s">
        <v>446</v>
      </c>
      <c r="D75" s="192">
        <v>0</v>
      </c>
      <c r="E75" s="192">
        <v>2000</v>
      </c>
      <c r="F75" s="193"/>
      <c r="G75" s="192">
        <v>0</v>
      </c>
      <c r="H75" s="193">
        <v>0</v>
      </c>
      <c r="I75" s="192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</row>
    <row r="76" spans="1:14" ht="13.5" customHeight="1">
      <c r="A76" s="191" t="s">
        <v>206</v>
      </c>
      <c r="B76" s="191" t="s">
        <v>449</v>
      </c>
      <c r="C76" s="191" t="s">
        <v>448</v>
      </c>
      <c r="D76" s="192">
        <v>34350.5</v>
      </c>
      <c r="E76" s="192">
        <v>10761.1</v>
      </c>
      <c r="F76" s="193"/>
      <c r="G76" s="192">
        <v>0</v>
      </c>
      <c r="H76" s="193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</row>
    <row r="77" spans="1:14" ht="13.5" customHeight="1">
      <c r="A77" s="191" t="s">
        <v>206</v>
      </c>
      <c r="B77" s="191" t="s">
        <v>451</v>
      </c>
      <c r="C77" s="191" t="s">
        <v>450</v>
      </c>
      <c r="D77" s="192">
        <v>44258</v>
      </c>
      <c r="E77" s="192">
        <v>0</v>
      </c>
      <c r="F77" s="193"/>
      <c r="G77" s="192">
        <v>0</v>
      </c>
      <c r="H77" s="193">
        <v>0</v>
      </c>
      <c r="I77" s="192">
        <v>0</v>
      </c>
      <c r="J77" s="192">
        <v>0</v>
      </c>
      <c r="K77" s="192">
        <v>0</v>
      </c>
      <c r="L77" s="192">
        <v>0</v>
      </c>
      <c r="M77" s="192">
        <v>0</v>
      </c>
      <c r="N77" s="192">
        <v>0</v>
      </c>
    </row>
    <row r="78" spans="1:14" ht="13.5" customHeight="1">
      <c r="A78" s="191" t="s">
        <v>206</v>
      </c>
      <c r="B78" s="191" t="s">
        <v>531</v>
      </c>
      <c r="C78" s="191" t="s">
        <v>530</v>
      </c>
      <c r="D78" s="192">
        <v>0</v>
      </c>
      <c r="E78" s="192">
        <v>600</v>
      </c>
      <c r="F78" s="193"/>
      <c r="G78" s="192">
        <v>0</v>
      </c>
      <c r="H78" s="193">
        <v>0</v>
      </c>
      <c r="I78" s="192">
        <v>0</v>
      </c>
      <c r="J78" s="192">
        <v>0</v>
      </c>
      <c r="K78" s="192">
        <v>0</v>
      </c>
      <c r="L78" s="192">
        <v>0</v>
      </c>
      <c r="M78" s="192">
        <v>0</v>
      </c>
      <c r="N78" s="192">
        <v>0</v>
      </c>
    </row>
    <row r="79" spans="1:14" ht="13.5" customHeight="1">
      <c r="A79" s="191" t="s">
        <v>206</v>
      </c>
      <c r="B79" s="191" t="s">
        <v>453</v>
      </c>
      <c r="C79" s="191" t="s">
        <v>452</v>
      </c>
      <c r="D79" s="192">
        <v>0</v>
      </c>
      <c r="E79" s="192">
        <v>10137.31</v>
      </c>
      <c r="F79" s="193"/>
      <c r="G79" s="192">
        <v>0</v>
      </c>
      <c r="H79" s="193">
        <v>0</v>
      </c>
      <c r="I79" s="192">
        <v>0</v>
      </c>
      <c r="J79" s="192">
        <v>0</v>
      </c>
      <c r="K79" s="192">
        <v>0</v>
      </c>
      <c r="L79" s="192">
        <v>0</v>
      </c>
      <c r="M79" s="192">
        <v>0</v>
      </c>
      <c r="N79" s="192">
        <v>0</v>
      </c>
    </row>
    <row r="80" spans="1:14" ht="13.5" customHeight="1">
      <c r="A80" s="191" t="s">
        <v>206</v>
      </c>
      <c r="B80" s="191" t="s">
        <v>99</v>
      </c>
      <c r="C80" s="191" t="s">
        <v>128</v>
      </c>
      <c r="D80" s="192">
        <v>130138.93</v>
      </c>
      <c r="E80" s="192">
        <v>214291.57</v>
      </c>
      <c r="F80" s="193"/>
      <c r="G80" s="192">
        <v>250000</v>
      </c>
      <c r="H80" s="193"/>
      <c r="I80" s="192">
        <v>250000</v>
      </c>
      <c r="J80" s="192">
        <v>250000</v>
      </c>
      <c r="K80" s="192">
        <v>250000</v>
      </c>
      <c r="L80" s="192">
        <v>250000</v>
      </c>
      <c r="M80" s="192">
        <v>250000</v>
      </c>
      <c r="N80" s="192">
        <v>1250000</v>
      </c>
    </row>
    <row r="81" spans="1:14" ht="13.5" customHeight="1">
      <c r="A81" s="191" t="s">
        <v>206</v>
      </c>
      <c r="B81" s="191" t="s">
        <v>533</v>
      </c>
      <c r="C81" s="191" t="s">
        <v>532</v>
      </c>
      <c r="D81" s="192">
        <v>9193.75</v>
      </c>
      <c r="E81" s="192">
        <v>31190</v>
      </c>
      <c r="F81" s="193"/>
      <c r="G81" s="192">
        <v>0</v>
      </c>
      <c r="H81" s="193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</row>
    <row r="82" spans="1:14" ht="13.5" customHeight="1">
      <c r="A82" s="191" t="s">
        <v>206</v>
      </c>
      <c r="B82" s="191" t="s">
        <v>466</v>
      </c>
      <c r="C82" s="191" t="s">
        <v>465</v>
      </c>
      <c r="D82" s="192">
        <v>0</v>
      </c>
      <c r="E82" s="192">
        <v>0</v>
      </c>
      <c r="F82" s="193"/>
      <c r="G82" s="192">
        <v>0</v>
      </c>
      <c r="H82" s="193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v>0</v>
      </c>
    </row>
    <row r="83" spans="1:14" ht="13.5" customHeight="1">
      <c r="A83" s="191" t="s">
        <v>206</v>
      </c>
      <c r="B83" s="191" t="s">
        <v>534</v>
      </c>
      <c r="C83" s="191" t="s">
        <v>66</v>
      </c>
      <c r="D83" s="192">
        <v>0</v>
      </c>
      <c r="E83" s="192">
        <v>2500</v>
      </c>
      <c r="F83" s="193"/>
      <c r="G83" s="192">
        <v>0</v>
      </c>
      <c r="H83" s="193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v>0</v>
      </c>
    </row>
    <row r="84" spans="1:14" ht="13.5" customHeight="1">
      <c r="A84" s="191" t="s">
        <v>206</v>
      </c>
      <c r="B84" s="191" t="s">
        <v>15</v>
      </c>
      <c r="C84" s="191" t="s">
        <v>66</v>
      </c>
      <c r="D84" s="192">
        <v>138877.32999999999</v>
      </c>
      <c r="E84" s="192">
        <v>375377.67</v>
      </c>
      <c r="F84" s="193"/>
      <c r="G84" s="192">
        <v>280000</v>
      </c>
      <c r="H84" s="193"/>
      <c r="I84" s="192">
        <v>280000</v>
      </c>
      <c r="J84" s="192">
        <v>280000</v>
      </c>
      <c r="K84" s="192">
        <v>280000</v>
      </c>
      <c r="L84" s="192">
        <v>280000</v>
      </c>
      <c r="M84" s="192">
        <v>280000</v>
      </c>
      <c r="N84" s="192">
        <v>1400000</v>
      </c>
    </row>
    <row r="85" spans="1:14" ht="13.5" customHeight="1">
      <c r="A85" s="191" t="s">
        <v>206</v>
      </c>
      <c r="B85" s="191" t="s">
        <v>468</v>
      </c>
      <c r="C85" s="191" t="s">
        <v>467</v>
      </c>
      <c r="D85" s="192">
        <v>0</v>
      </c>
      <c r="E85" s="192">
        <v>227655.46</v>
      </c>
      <c r="F85" s="193"/>
      <c r="G85" s="192">
        <v>0</v>
      </c>
      <c r="H85" s="193">
        <v>0</v>
      </c>
      <c r="I85" s="192">
        <v>0</v>
      </c>
      <c r="J85" s="192">
        <v>0</v>
      </c>
      <c r="K85" s="192">
        <v>0</v>
      </c>
      <c r="L85" s="192">
        <v>0</v>
      </c>
      <c r="M85" s="192">
        <v>0</v>
      </c>
      <c r="N85" s="192">
        <v>0</v>
      </c>
    </row>
    <row r="86" spans="1:14" ht="13.5" customHeight="1">
      <c r="A86" s="191" t="s">
        <v>206</v>
      </c>
      <c r="B86" s="191" t="s">
        <v>496</v>
      </c>
      <c r="C86" s="191" t="s">
        <v>134</v>
      </c>
      <c r="D86" s="192">
        <v>8991</v>
      </c>
      <c r="E86" s="192">
        <v>12866.12</v>
      </c>
      <c r="F86" s="193"/>
      <c r="G86" s="192">
        <v>0</v>
      </c>
      <c r="H86" s="193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</row>
    <row r="87" spans="1:14" ht="13.5" customHeight="1">
      <c r="A87" s="191" t="s">
        <v>206</v>
      </c>
      <c r="B87" s="191" t="s">
        <v>497</v>
      </c>
      <c r="C87" s="191" t="s">
        <v>24</v>
      </c>
      <c r="D87" s="192">
        <v>10626.43</v>
      </c>
      <c r="E87" s="192">
        <v>143535.81</v>
      </c>
      <c r="F87" s="193"/>
      <c r="G87" s="192">
        <v>0</v>
      </c>
      <c r="H87" s="193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</row>
    <row r="88" spans="1:14" ht="13.5" customHeight="1">
      <c r="A88" s="191" t="s">
        <v>206</v>
      </c>
      <c r="B88" s="191" t="s">
        <v>498</v>
      </c>
      <c r="C88" s="191" t="s">
        <v>87</v>
      </c>
      <c r="D88" s="192">
        <v>18682.48</v>
      </c>
      <c r="E88" s="192">
        <v>619070.47</v>
      </c>
      <c r="F88" s="193"/>
      <c r="G88" s="192">
        <v>0</v>
      </c>
      <c r="H88" s="193">
        <v>0</v>
      </c>
      <c r="I88" s="192">
        <v>0</v>
      </c>
      <c r="J88" s="192">
        <v>0</v>
      </c>
      <c r="K88" s="192">
        <v>0</v>
      </c>
      <c r="L88" s="192">
        <v>0</v>
      </c>
      <c r="M88" s="192">
        <v>0</v>
      </c>
      <c r="N88" s="192">
        <v>0</v>
      </c>
    </row>
    <row r="89" spans="1:14" ht="13.5" customHeight="1">
      <c r="A89" s="191" t="s">
        <v>206</v>
      </c>
      <c r="B89" s="191" t="s">
        <v>499</v>
      </c>
      <c r="C89" s="191" t="s">
        <v>32</v>
      </c>
      <c r="D89" s="192">
        <v>95365.01</v>
      </c>
      <c r="E89" s="192">
        <v>14860.53</v>
      </c>
      <c r="F89" s="193"/>
      <c r="G89" s="192">
        <v>0</v>
      </c>
      <c r="H89" s="193">
        <v>0</v>
      </c>
      <c r="I89" s="192">
        <v>0</v>
      </c>
      <c r="J89" s="192">
        <v>0</v>
      </c>
      <c r="K89" s="192">
        <v>0</v>
      </c>
      <c r="L89" s="192">
        <v>0</v>
      </c>
      <c r="M89" s="192">
        <v>0</v>
      </c>
      <c r="N89" s="192">
        <v>0</v>
      </c>
    </row>
    <row r="90" spans="1:14" ht="13.5" customHeight="1">
      <c r="A90" s="191" t="s">
        <v>205</v>
      </c>
      <c r="B90" s="191" t="s">
        <v>27</v>
      </c>
      <c r="C90" s="191" t="s">
        <v>85</v>
      </c>
      <c r="D90" s="192"/>
      <c r="E90" s="192">
        <v>10920</v>
      </c>
      <c r="F90" s="193"/>
      <c r="G90" s="192">
        <v>50000</v>
      </c>
      <c r="H90" s="193"/>
      <c r="I90" s="192">
        <v>200000</v>
      </c>
      <c r="J90" s="192">
        <v>300000</v>
      </c>
      <c r="K90" s="192">
        <v>250000</v>
      </c>
      <c r="L90" s="192">
        <v>250000</v>
      </c>
      <c r="M90" s="192">
        <v>0</v>
      </c>
      <c r="N90" s="192">
        <v>1000000</v>
      </c>
    </row>
    <row r="91" spans="1:14" ht="13.5" customHeight="1">
      <c r="A91" s="191" t="s">
        <v>205</v>
      </c>
      <c r="B91" s="191" t="s">
        <v>109</v>
      </c>
      <c r="C91" s="191" t="s">
        <v>85</v>
      </c>
      <c r="D91" s="192">
        <v>337700.92</v>
      </c>
      <c r="E91" s="192">
        <v>255336.58</v>
      </c>
      <c r="F91" s="193"/>
      <c r="G91" s="192">
        <v>200000</v>
      </c>
      <c r="H91" s="193"/>
      <c r="I91" s="192">
        <v>1150000</v>
      </c>
      <c r="J91" s="192">
        <v>250000</v>
      </c>
      <c r="K91" s="192">
        <v>250000</v>
      </c>
      <c r="L91" s="192">
        <v>250000</v>
      </c>
      <c r="M91" s="192">
        <v>250000</v>
      </c>
      <c r="N91" s="192">
        <v>2150000</v>
      </c>
    </row>
    <row r="92" spans="1:14" ht="13.5" customHeight="1">
      <c r="A92" s="191" t="s">
        <v>207</v>
      </c>
      <c r="B92" s="191" t="s">
        <v>105</v>
      </c>
      <c r="C92" s="191" t="s">
        <v>53</v>
      </c>
      <c r="D92" s="192">
        <v>73706.600000000006</v>
      </c>
      <c r="E92" s="192">
        <v>141726.25</v>
      </c>
      <c r="F92" s="193"/>
      <c r="G92" s="192">
        <v>75000</v>
      </c>
      <c r="H92" s="193"/>
      <c r="I92" s="192">
        <v>75000</v>
      </c>
      <c r="J92" s="192">
        <v>125000</v>
      </c>
      <c r="K92" s="192">
        <v>125000</v>
      </c>
      <c r="L92" s="192">
        <v>125000</v>
      </c>
      <c r="M92" s="192">
        <v>125000</v>
      </c>
      <c r="N92" s="192">
        <v>575000</v>
      </c>
    </row>
    <row r="93" spans="1:14" ht="13.5" customHeight="1">
      <c r="A93" s="191" t="s">
        <v>207</v>
      </c>
      <c r="B93" s="191" t="s">
        <v>122</v>
      </c>
      <c r="C93" s="191" t="s">
        <v>111</v>
      </c>
      <c r="D93" s="192">
        <v>0</v>
      </c>
      <c r="E93" s="192">
        <v>138032.69</v>
      </c>
      <c r="F93" s="193"/>
      <c r="G93" s="192">
        <v>50000</v>
      </c>
      <c r="H93" s="193"/>
      <c r="I93" s="192">
        <v>150000</v>
      </c>
      <c r="J93" s="192">
        <v>50000</v>
      </c>
      <c r="K93" s="192">
        <v>150000</v>
      </c>
      <c r="L93" s="192">
        <v>50000</v>
      </c>
      <c r="M93" s="192">
        <v>150000</v>
      </c>
      <c r="N93" s="192">
        <v>550000</v>
      </c>
    </row>
    <row r="94" spans="1:14" ht="13.5" customHeight="1">
      <c r="A94" s="191" t="s">
        <v>207</v>
      </c>
      <c r="B94" s="191" t="s">
        <v>549</v>
      </c>
      <c r="C94" s="191" t="s">
        <v>111</v>
      </c>
      <c r="D94" s="192">
        <v>49986.52</v>
      </c>
      <c r="E94" s="192">
        <v>0</v>
      </c>
      <c r="F94" s="193"/>
      <c r="G94" s="192">
        <v>0</v>
      </c>
      <c r="H94" s="193">
        <v>0</v>
      </c>
      <c r="I94" s="192">
        <v>0</v>
      </c>
      <c r="J94" s="192">
        <v>0</v>
      </c>
      <c r="K94" s="192">
        <v>0</v>
      </c>
      <c r="L94" s="192">
        <v>0</v>
      </c>
      <c r="M94" s="192">
        <v>0</v>
      </c>
      <c r="N94" s="192">
        <v>0</v>
      </c>
    </row>
    <row r="95" spans="1:14" ht="13.5" customHeight="1">
      <c r="A95" s="191" t="s">
        <v>207</v>
      </c>
      <c r="B95" s="191" t="s">
        <v>337</v>
      </c>
      <c r="C95" s="191" t="s">
        <v>308</v>
      </c>
      <c r="D95" s="192">
        <v>5489.04</v>
      </c>
      <c r="E95" s="192">
        <v>0</v>
      </c>
      <c r="F95" s="193"/>
      <c r="G95" s="192">
        <v>100000</v>
      </c>
      <c r="H95" s="193"/>
      <c r="I95" s="192">
        <v>0</v>
      </c>
      <c r="J95" s="192">
        <v>0</v>
      </c>
      <c r="K95" s="192">
        <v>0</v>
      </c>
      <c r="L95" s="192">
        <v>0</v>
      </c>
      <c r="M95" s="192">
        <v>0</v>
      </c>
      <c r="N95" s="192">
        <v>0</v>
      </c>
    </row>
    <row r="96" spans="1:14" ht="13.5" customHeight="1">
      <c r="A96" s="191" t="s">
        <v>207</v>
      </c>
      <c r="B96" s="191" t="s">
        <v>550</v>
      </c>
      <c r="C96" s="191" t="s">
        <v>551</v>
      </c>
      <c r="D96" s="192">
        <v>300000.19</v>
      </c>
      <c r="E96" s="192">
        <v>0</v>
      </c>
      <c r="F96" s="193"/>
      <c r="G96" s="192">
        <v>0</v>
      </c>
      <c r="H96" s="193"/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</row>
    <row r="97" spans="1:14" ht="13.5" customHeight="1">
      <c r="A97" s="191" t="s">
        <v>207</v>
      </c>
      <c r="B97" s="191" t="s">
        <v>52</v>
      </c>
      <c r="C97" s="191" t="s">
        <v>71</v>
      </c>
      <c r="D97" s="192">
        <v>0</v>
      </c>
      <c r="E97" s="192">
        <v>0</v>
      </c>
      <c r="F97" s="193"/>
      <c r="G97" s="192">
        <v>120000</v>
      </c>
      <c r="H97" s="193"/>
      <c r="I97" s="192">
        <v>120000</v>
      </c>
      <c r="J97" s="192">
        <v>120000</v>
      </c>
      <c r="K97" s="192">
        <v>120000</v>
      </c>
      <c r="L97" s="192">
        <v>120000</v>
      </c>
      <c r="M97" s="192">
        <v>120000</v>
      </c>
      <c r="N97" s="192">
        <v>600000</v>
      </c>
    </row>
    <row r="98" spans="1:14" ht="13.5" customHeight="1">
      <c r="A98" s="191" t="s">
        <v>207</v>
      </c>
      <c r="B98" s="191" t="s">
        <v>28</v>
      </c>
      <c r="C98" s="191" t="s">
        <v>43</v>
      </c>
      <c r="D98" s="192">
        <v>0</v>
      </c>
      <c r="E98" s="192">
        <v>25389.64</v>
      </c>
      <c r="F98" s="193"/>
      <c r="G98" s="192">
        <v>40000</v>
      </c>
      <c r="H98" s="193"/>
      <c r="I98" s="192">
        <v>40000</v>
      </c>
      <c r="J98" s="192">
        <v>40000</v>
      </c>
      <c r="K98" s="192">
        <v>40000</v>
      </c>
      <c r="L98" s="192">
        <v>40000</v>
      </c>
      <c r="M98" s="192">
        <v>40000</v>
      </c>
      <c r="N98" s="192">
        <v>200000</v>
      </c>
    </row>
    <row r="99" spans="1:14" ht="13.5" customHeight="1">
      <c r="A99" s="191" t="s">
        <v>207</v>
      </c>
      <c r="B99" s="191" t="s">
        <v>552</v>
      </c>
      <c r="C99" s="191" t="s">
        <v>43</v>
      </c>
      <c r="D99" s="192">
        <v>39999.81</v>
      </c>
      <c r="E99" s="192">
        <v>0</v>
      </c>
      <c r="F99" s="193"/>
      <c r="G99" s="192">
        <v>0</v>
      </c>
      <c r="H99" s="193"/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</row>
    <row r="100" spans="1:14" ht="13.5" customHeight="1">
      <c r="A100" s="191" t="s">
        <v>207</v>
      </c>
      <c r="B100" s="191" t="s">
        <v>36</v>
      </c>
      <c r="C100" s="191" t="s">
        <v>127</v>
      </c>
      <c r="D100" s="192">
        <v>69997.5</v>
      </c>
      <c r="E100" s="192">
        <v>0</v>
      </c>
      <c r="F100" s="193"/>
      <c r="G100" s="192">
        <v>70000</v>
      </c>
      <c r="H100" s="193"/>
      <c r="I100" s="192">
        <v>70000</v>
      </c>
      <c r="J100" s="192">
        <v>70000</v>
      </c>
      <c r="K100" s="192">
        <v>70000</v>
      </c>
      <c r="L100" s="192">
        <v>70000</v>
      </c>
      <c r="M100" s="192">
        <v>70000</v>
      </c>
      <c r="N100" s="192">
        <v>350000</v>
      </c>
    </row>
    <row r="101" spans="1:14" ht="13.5" customHeight="1">
      <c r="A101" s="191" t="s">
        <v>207</v>
      </c>
      <c r="B101" s="191" t="s">
        <v>95</v>
      </c>
      <c r="C101" s="191" t="s">
        <v>137</v>
      </c>
      <c r="D101" s="192">
        <v>0</v>
      </c>
      <c r="E101" s="192">
        <v>13940.13</v>
      </c>
      <c r="F101" s="193"/>
      <c r="G101" s="192">
        <v>0</v>
      </c>
      <c r="H101" s="193"/>
      <c r="I101" s="192">
        <v>971650</v>
      </c>
      <c r="J101" s="192">
        <v>980950</v>
      </c>
      <c r="K101" s="192">
        <v>0</v>
      </c>
      <c r="L101" s="192">
        <v>0</v>
      </c>
      <c r="M101" s="192">
        <v>0</v>
      </c>
      <c r="N101" s="192">
        <v>1952600</v>
      </c>
    </row>
    <row r="102" spans="1:14" ht="13.5" customHeight="1">
      <c r="A102" s="191" t="s">
        <v>207</v>
      </c>
      <c r="B102" s="191" t="s">
        <v>1</v>
      </c>
      <c r="C102" s="191" t="s">
        <v>65</v>
      </c>
      <c r="D102" s="192">
        <v>93703.92</v>
      </c>
      <c r="E102" s="192">
        <v>1013</v>
      </c>
      <c r="F102" s="193"/>
      <c r="G102" s="192">
        <v>150000</v>
      </c>
      <c r="H102" s="193"/>
      <c r="I102" s="192">
        <v>200000</v>
      </c>
      <c r="J102" s="192">
        <v>150000</v>
      </c>
      <c r="K102" s="192">
        <v>200000</v>
      </c>
      <c r="L102" s="192">
        <v>150000</v>
      </c>
      <c r="M102" s="192">
        <v>200000</v>
      </c>
      <c r="N102" s="192">
        <v>900000</v>
      </c>
    </row>
    <row r="103" spans="1:14" ht="13.5" customHeight="1">
      <c r="A103" s="191" t="s">
        <v>207</v>
      </c>
      <c r="B103" s="191" t="s">
        <v>57</v>
      </c>
      <c r="C103" s="191" t="s">
        <v>65</v>
      </c>
      <c r="D103" s="192">
        <v>1005789.77</v>
      </c>
      <c r="E103" s="192">
        <v>540155.18999999994</v>
      </c>
      <c r="F103" s="193"/>
      <c r="G103" s="192">
        <v>265000</v>
      </c>
      <c r="H103" s="193"/>
      <c r="I103" s="192">
        <v>550000</v>
      </c>
      <c r="J103" s="192">
        <v>400000</v>
      </c>
      <c r="K103" s="192">
        <v>400000</v>
      </c>
      <c r="L103" s="192">
        <v>1060000</v>
      </c>
      <c r="M103" s="192">
        <v>1070000</v>
      </c>
      <c r="N103" s="192">
        <v>3480000</v>
      </c>
    </row>
    <row r="104" spans="1:14" ht="13.5" customHeight="1">
      <c r="A104" s="191" t="s">
        <v>207</v>
      </c>
      <c r="B104" s="191" t="s">
        <v>63</v>
      </c>
      <c r="C104" s="191" t="s">
        <v>65</v>
      </c>
      <c r="D104" s="192">
        <v>116327</v>
      </c>
      <c r="E104" s="192">
        <v>94931.11</v>
      </c>
      <c r="F104" s="193"/>
      <c r="G104" s="192">
        <v>150000</v>
      </c>
      <c r="H104" s="193"/>
      <c r="I104" s="192">
        <v>150000</v>
      </c>
      <c r="J104" s="192">
        <v>150000</v>
      </c>
      <c r="K104" s="192">
        <v>150000</v>
      </c>
      <c r="L104" s="192">
        <v>150000</v>
      </c>
      <c r="M104" s="192">
        <v>0</v>
      </c>
      <c r="N104" s="192">
        <v>600000</v>
      </c>
    </row>
    <row r="105" spans="1:14" ht="13.5" customHeight="1">
      <c r="A105" s="191" t="s">
        <v>207</v>
      </c>
      <c r="B105" s="191" t="s">
        <v>0</v>
      </c>
      <c r="C105" s="191" t="s">
        <v>108</v>
      </c>
      <c r="D105" s="192">
        <v>144739.25</v>
      </c>
      <c r="E105" s="192">
        <v>74307.850000000006</v>
      </c>
      <c r="F105" s="193"/>
      <c r="G105" s="192">
        <v>600000</v>
      </c>
      <c r="H105" s="193"/>
      <c r="I105" s="192">
        <v>700000</v>
      </c>
      <c r="J105" s="192">
        <v>700000</v>
      </c>
      <c r="K105" s="192">
        <v>800000</v>
      </c>
      <c r="L105" s="192">
        <v>800000</v>
      </c>
      <c r="M105" s="192">
        <v>800000</v>
      </c>
      <c r="N105" s="192">
        <v>3800000</v>
      </c>
    </row>
    <row r="106" spans="1:14" ht="13.5" customHeight="1">
      <c r="A106" s="191" t="s">
        <v>207</v>
      </c>
      <c r="B106" s="191" t="s">
        <v>404</v>
      </c>
      <c r="C106" s="191" t="s">
        <v>108</v>
      </c>
      <c r="D106" s="192">
        <v>109602.51</v>
      </c>
      <c r="E106" s="192">
        <v>324454.5</v>
      </c>
      <c r="F106" s="193"/>
      <c r="G106" s="192">
        <v>0</v>
      </c>
      <c r="H106" s="193"/>
      <c r="I106" s="192">
        <v>0</v>
      </c>
      <c r="J106" s="192">
        <v>0</v>
      </c>
      <c r="K106" s="192">
        <v>0</v>
      </c>
      <c r="L106" s="192">
        <v>0</v>
      </c>
      <c r="M106" s="192"/>
      <c r="N106" s="192">
        <v>0</v>
      </c>
    </row>
    <row r="107" spans="1:14" ht="13.5" customHeight="1">
      <c r="A107" s="191" t="s">
        <v>207</v>
      </c>
      <c r="B107" s="191" t="s">
        <v>212</v>
      </c>
      <c r="C107" s="191" t="s">
        <v>142</v>
      </c>
      <c r="D107" s="192">
        <v>0</v>
      </c>
      <c r="E107" s="192">
        <v>0</v>
      </c>
      <c r="F107" s="193"/>
      <c r="G107" s="192">
        <v>0</v>
      </c>
      <c r="H107" s="193"/>
      <c r="I107" s="192">
        <v>0</v>
      </c>
      <c r="J107" s="192">
        <v>0</v>
      </c>
      <c r="K107" s="192">
        <v>250000</v>
      </c>
      <c r="L107" s="192">
        <v>0</v>
      </c>
      <c r="M107" s="192">
        <v>0</v>
      </c>
      <c r="N107" s="192">
        <v>250000</v>
      </c>
    </row>
    <row r="108" spans="1:14" ht="13.5" customHeight="1">
      <c r="A108" s="191" t="s">
        <v>207</v>
      </c>
      <c r="B108" s="191" t="s">
        <v>525</v>
      </c>
      <c r="C108" s="191" t="s">
        <v>524</v>
      </c>
      <c r="D108" s="192">
        <v>4839.01</v>
      </c>
      <c r="E108" s="192">
        <v>91600</v>
      </c>
      <c r="F108" s="193"/>
      <c r="G108" s="192">
        <v>0</v>
      </c>
      <c r="H108" s="193"/>
      <c r="I108" s="192">
        <v>0</v>
      </c>
      <c r="J108" s="192">
        <v>0</v>
      </c>
      <c r="K108" s="192">
        <v>0</v>
      </c>
      <c r="L108" s="192">
        <v>0</v>
      </c>
      <c r="M108" s="192">
        <v>0</v>
      </c>
      <c r="N108" s="192">
        <v>0</v>
      </c>
    </row>
    <row r="109" spans="1:14" ht="13.5" customHeight="1">
      <c r="A109" s="191" t="s">
        <v>285</v>
      </c>
      <c r="B109" s="191" t="s">
        <v>269</v>
      </c>
      <c r="C109" s="191" t="s">
        <v>186</v>
      </c>
      <c r="D109" s="192">
        <v>0</v>
      </c>
      <c r="E109" s="192">
        <v>0</v>
      </c>
      <c r="F109" s="193"/>
      <c r="G109" s="192">
        <v>0</v>
      </c>
      <c r="H109" s="193"/>
      <c r="I109" s="192">
        <v>80000</v>
      </c>
      <c r="J109" s="192">
        <v>0</v>
      </c>
      <c r="K109" s="192">
        <v>0</v>
      </c>
      <c r="L109" s="192">
        <v>0</v>
      </c>
      <c r="M109" s="192">
        <v>0</v>
      </c>
      <c r="N109" s="192">
        <v>80000</v>
      </c>
    </row>
    <row r="110" spans="1:14" ht="13.5" customHeight="1">
      <c r="A110" s="191" t="s">
        <v>285</v>
      </c>
      <c r="B110" s="191" t="s">
        <v>596</v>
      </c>
      <c r="C110" s="191" t="s">
        <v>597</v>
      </c>
      <c r="D110" s="192">
        <v>801658.23</v>
      </c>
      <c r="E110" s="192">
        <v>0</v>
      </c>
      <c r="F110" s="193"/>
      <c r="G110" s="192">
        <v>0</v>
      </c>
      <c r="H110" s="193"/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  <c r="N110" s="192">
        <v>0</v>
      </c>
    </row>
    <row r="111" spans="1:14" ht="13.5" customHeight="1">
      <c r="A111" s="191" t="s">
        <v>217</v>
      </c>
      <c r="B111" s="191" t="s">
        <v>69</v>
      </c>
      <c r="C111" s="191" t="s">
        <v>30</v>
      </c>
      <c r="D111" s="192">
        <v>3611873.73</v>
      </c>
      <c r="E111" s="192">
        <v>4441540.93</v>
      </c>
      <c r="F111" s="193"/>
      <c r="G111" s="192">
        <v>5000000</v>
      </c>
      <c r="H111" s="193"/>
      <c r="I111" s="192">
        <v>5000000</v>
      </c>
      <c r="J111" s="192">
        <v>5000000</v>
      </c>
      <c r="K111" s="192">
        <v>5000000</v>
      </c>
      <c r="L111" s="192">
        <v>5000000</v>
      </c>
      <c r="M111" s="192">
        <v>5000000</v>
      </c>
      <c r="N111" s="192">
        <v>25000000</v>
      </c>
    </row>
    <row r="112" spans="1:14" ht="13.5" customHeight="1">
      <c r="A112" s="191" t="s">
        <v>217</v>
      </c>
      <c r="B112" s="191" t="s">
        <v>572</v>
      </c>
      <c r="C112" s="191" t="s">
        <v>573</v>
      </c>
      <c r="D112" s="192">
        <v>72938.87</v>
      </c>
      <c r="E112" s="192">
        <v>0</v>
      </c>
      <c r="F112" s="193"/>
      <c r="G112" s="192"/>
      <c r="H112" s="193"/>
      <c r="I112" s="192"/>
      <c r="J112" s="192"/>
      <c r="K112" s="192"/>
      <c r="L112" s="192"/>
      <c r="M112" s="192"/>
      <c r="N112" s="192"/>
    </row>
    <row r="113" spans="1:14" ht="13.5" customHeight="1">
      <c r="A113" s="191" t="s">
        <v>217</v>
      </c>
      <c r="B113" s="191" t="s">
        <v>56</v>
      </c>
      <c r="C113" s="191" t="s">
        <v>92</v>
      </c>
      <c r="D113" s="192">
        <v>573845.49</v>
      </c>
      <c r="E113" s="192">
        <v>304099.96000000002</v>
      </c>
      <c r="F113" s="193"/>
      <c r="G113" s="192">
        <v>190000</v>
      </c>
      <c r="H113" s="193"/>
      <c r="I113" s="192">
        <v>368306</v>
      </c>
      <c r="J113" s="192">
        <v>436995</v>
      </c>
      <c r="K113" s="192">
        <v>554460</v>
      </c>
      <c r="L113" s="192">
        <v>997890</v>
      </c>
      <c r="M113" s="192">
        <v>1892360</v>
      </c>
      <c r="N113" s="192">
        <v>4250011</v>
      </c>
    </row>
    <row r="114" spans="1:14" ht="13.5" customHeight="1">
      <c r="A114" s="191" t="s">
        <v>217</v>
      </c>
      <c r="B114" s="191" t="s">
        <v>135</v>
      </c>
      <c r="C114" s="191" t="s">
        <v>45</v>
      </c>
      <c r="D114" s="192">
        <v>6200</v>
      </c>
      <c r="E114" s="192">
        <v>142897.62</v>
      </c>
      <c r="F114" s="193"/>
      <c r="G114" s="192">
        <v>100000</v>
      </c>
      <c r="H114" s="193"/>
      <c r="I114" s="192">
        <v>100000</v>
      </c>
      <c r="J114" s="192">
        <v>100000</v>
      </c>
      <c r="K114" s="192">
        <v>100000</v>
      </c>
      <c r="L114" s="192">
        <v>100000</v>
      </c>
      <c r="M114" s="192">
        <v>100000</v>
      </c>
      <c r="N114" s="192">
        <v>500000</v>
      </c>
    </row>
    <row r="115" spans="1:14" ht="13.5" customHeight="1">
      <c r="A115" s="191" t="s">
        <v>217</v>
      </c>
      <c r="B115" s="191" t="s">
        <v>462</v>
      </c>
      <c r="C115" s="191" t="s">
        <v>45</v>
      </c>
      <c r="D115" s="192">
        <v>0</v>
      </c>
      <c r="E115" s="192">
        <v>31797.94</v>
      </c>
      <c r="F115" s="193"/>
      <c r="G115" s="192">
        <v>0</v>
      </c>
      <c r="H115" s="193"/>
      <c r="I115" s="192">
        <v>0</v>
      </c>
      <c r="J115" s="192">
        <v>0</v>
      </c>
      <c r="K115" s="192">
        <v>0</v>
      </c>
      <c r="L115" s="192">
        <v>0</v>
      </c>
      <c r="M115" s="192"/>
      <c r="N115" s="192">
        <v>0</v>
      </c>
    </row>
    <row r="116" spans="1:14" ht="13.5" customHeight="1">
      <c r="A116" s="191" t="s">
        <v>217</v>
      </c>
      <c r="B116" s="191" t="s">
        <v>51</v>
      </c>
      <c r="C116" s="191" t="s">
        <v>12</v>
      </c>
      <c r="D116" s="192">
        <v>0</v>
      </c>
      <c r="E116" s="192">
        <v>0</v>
      </c>
      <c r="F116" s="193"/>
      <c r="G116" s="192">
        <v>250000</v>
      </c>
      <c r="H116" s="193"/>
      <c r="I116" s="192">
        <v>250000</v>
      </c>
      <c r="J116" s="192">
        <v>250000</v>
      </c>
      <c r="K116" s="192">
        <v>250000</v>
      </c>
      <c r="L116" s="192">
        <v>250000</v>
      </c>
      <c r="M116" s="192">
        <v>250000</v>
      </c>
      <c r="N116" s="192">
        <v>1250000</v>
      </c>
    </row>
    <row r="117" spans="1:14" ht="13.5" customHeight="1">
      <c r="A117" s="191" t="s">
        <v>217</v>
      </c>
      <c r="B117" s="191" t="s">
        <v>29</v>
      </c>
      <c r="C117" s="191" t="s">
        <v>112</v>
      </c>
      <c r="D117" s="192">
        <v>0</v>
      </c>
      <c r="E117" s="192">
        <v>0</v>
      </c>
      <c r="F117" s="193"/>
      <c r="G117" s="192">
        <v>0</v>
      </c>
      <c r="H117" s="193"/>
      <c r="I117" s="192">
        <v>0</v>
      </c>
      <c r="J117" s="192">
        <v>450000</v>
      </c>
      <c r="K117" s="192">
        <v>450000</v>
      </c>
      <c r="L117" s="192">
        <v>450000</v>
      </c>
      <c r="M117" s="192">
        <v>450000</v>
      </c>
      <c r="N117" s="192">
        <v>1800000</v>
      </c>
    </row>
    <row r="118" spans="1:14" ht="13.5" customHeight="1">
      <c r="A118" s="191" t="s">
        <v>217</v>
      </c>
      <c r="B118" s="191" t="s">
        <v>68</v>
      </c>
      <c r="C118" s="191" t="s">
        <v>82</v>
      </c>
      <c r="D118" s="192">
        <v>88765.42</v>
      </c>
      <c r="E118" s="192">
        <v>96403.87</v>
      </c>
      <c r="F118" s="193"/>
      <c r="G118" s="192">
        <v>100000</v>
      </c>
      <c r="H118" s="193"/>
      <c r="I118" s="192">
        <v>350000</v>
      </c>
      <c r="J118" s="192">
        <v>350000</v>
      </c>
      <c r="K118" s="192">
        <v>350000</v>
      </c>
      <c r="L118" s="192">
        <v>350000</v>
      </c>
      <c r="M118" s="192">
        <v>350000</v>
      </c>
      <c r="N118" s="192">
        <v>1750000</v>
      </c>
    </row>
    <row r="119" spans="1:14" ht="13.5" customHeight="1">
      <c r="A119" s="191" t="s">
        <v>217</v>
      </c>
      <c r="B119" s="191" t="s">
        <v>464</v>
      </c>
      <c r="C119" s="191" t="s">
        <v>463</v>
      </c>
      <c r="D119" s="192">
        <v>264722.25</v>
      </c>
      <c r="E119" s="192">
        <v>224253.2</v>
      </c>
      <c r="F119" s="193"/>
      <c r="G119" s="192">
        <v>0</v>
      </c>
      <c r="H119" s="193"/>
      <c r="I119" s="192">
        <v>0</v>
      </c>
      <c r="J119" s="192">
        <v>0</v>
      </c>
      <c r="K119" s="192">
        <v>0</v>
      </c>
      <c r="L119" s="192">
        <v>0</v>
      </c>
      <c r="M119" s="192"/>
      <c r="N119" s="192">
        <v>0</v>
      </c>
    </row>
    <row r="120" spans="1:14" ht="13.5" customHeight="1">
      <c r="A120" s="191" t="s">
        <v>217</v>
      </c>
      <c r="B120" s="191" t="s">
        <v>131</v>
      </c>
      <c r="C120" s="191" t="s">
        <v>133</v>
      </c>
      <c r="D120" s="192">
        <v>687547.4</v>
      </c>
      <c r="E120" s="192">
        <v>1920227.82</v>
      </c>
      <c r="F120" s="193"/>
      <c r="G120" s="192">
        <v>1500000</v>
      </c>
      <c r="H120" s="193"/>
      <c r="I120" s="192">
        <v>940000</v>
      </c>
      <c r="J120" s="192">
        <v>650000</v>
      </c>
      <c r="K120" s="192">
        <v>1300000</v>
      </c>
      <c r="L120" s="192">
        <v>1300000</v>
      </c>
      <c r="M120" s="192">
        <v>950000</v>
      </c>
      <c r="N120" s="192">
        <v>5140000</v>
      </c>
    </row>
    <row r="121" spans="1:14" ht="13.5" customHeight="1">
      <c r="A121" s="191" t="s">
        <v>217</v>
      </c>
      <c r="B121" s="191" t="s">
        <v>40</v>
      </c>
      <c r="C121" s="191" t="s">
        <v>103</v>
      </c>
      <c r="D121" s="192">
        <v>5300</v>
      </c>
      <c r="E121" s="192">
        <v>0</v>
      </c>
      <c r="F121" s="193"/>
      <c r="G121" s="192">
        <v>0</v>
      </c>
      <c r="H121" s="193"/>
      <c r="I121" s="192">
        <v>0</v>
      </c>
      <c r="J121" s="192">
        <v>30000</v>
      </c>
      <c r="K121" s="192">
        <v>450000</v>
      </c>
      <c r="L121" s="192">
        <v>0</v>
      </c>
      <c r="M121" s="192">
        <v>0</v>
      </c>
      <c r="N121" s="192">
        <v>480000</v>
      </c>
    </row>
    <row r="122" spans="1:14" ht="13.5" customHeight="1">
      <c r="A122" s="191" t="s">
        <v>217</v>
      </c>
      <c r="B122" s="191" t="s">
        <v>574</v>
      </c>
      <c r="C122" s="191" t="s">
        <v>103</v>
      </c>
      <c r="D122" s="192">
        <v>8110</v>
      </c>
      <c r="E122" s="192">
        <v>0</v>
      </c>
      <c r="F122" s="193"/>
      <c r="G122" s="192">
        <v>0</v>
      </c>
      <c r="H122" s="193"/>
      <c r="I122" s="192">
        <v>0</v>
      </c>
      <c r="J122" s="192">
        <v>0</v>
      </c>
      <c r="K122" s="192">
        <v>0</v>
      </c>
      <c r="L122" s="192">
        <v>0</v>
      </c>
      <c r="M122" s="192">
        <v>0</v>
      </c>
      <c r="N122" s="192">
        <v>0</v>
      </c>
    </row>
    <row r="123" spans="1:14" ht="13.5" customHeight="1">
      <c r="A123" s="191" t="s">
        <v>217</v>
      </c>
      <c r="B123" s="191" t="s">
        <v>219</v>
      </c>
      <c r="C123" s="191" t="s">
        <v>218</v>
      </c>
      <c r="D123" s="192">
        <v>0</v>
      </c>
      <c r="E123" s="192">
        <v>0</v>
      </c>
      <c r="F123" s="193"/>
      <c r="G123" s="192">
        <v>0</v>
      </c>
      <c r="H123" s="193"/>
      <c r="I123" s="192">
        <v>0</v>
      </c>
      <c r="J123" s="192">
        <v>750000</v>
      </c>
      <c r="K123" s="192">
        <v>0</v>
      </c>
      <c r="L123" s="192">
        <v>0</v>
      </c>
      <c r="M123" s="192">
        <v>0</v>
      </c>
      <c r="N123" s="192">
        <v>750000</v>
      </c>
    </row>
    <row r="124" spans="1:14" ht="13.5" customHeight="1">
      <c r="A124" s="191" t="s">
        <v>217</v>
      </c>
      <c r="B124" s="191" t="s">
        <v>221</v>
      </c>
      <c r="C124" s="191" t="s">
        <v>220</v>
      </c>
      <c r="D124" s="192">
        <v>0</v>
      </c>
      <c r="E124" s="192">
        <v>0</v>
      </c>
      <c r="F124" s="193"/>
      <c r="G124" s="192">
        <v>0</v>
      </c>
      <c r="H124" s="193"/>
      <c r="I124" s="192">
        <v>0</v>
      </c>
      <c r="J124" s="192">
        <v>0</v>
      </c>
      <c r="K124" s="192">
        <v>40000</v>
      </c>
      <c r="L124" s="192">
        <v>0</v>
      </c>
      <c r="M124" s="192">
        <v>0</v>
      </c>
      <c r="N124" s="192">
        <v>40000</v>
      </c>
    </row>
    <row r="125" spans="1:14" ht="13.5" customHeight="1">
      <c r="A125" s="191" t="s">
        <v>217</v>
      </c>
      <c r="B125" s="191" t="s">
        <v>222</v>
      </c>
      <c r="C125" s="191" t="s">
        <v>220</v>
      </c>
      <c r="D125" s="192">
        <v>0</v>
      </c>
      <c r="E125" s="192">
        <v>0</v>
      </c>
      <c r="F125" s="193"/>
      <c r="G125" s="192">
        <v>0</v>
      </c>
      <c r="H125" s="193"/>
      <c r="I125" s="192">
        <v>0</v>
      </c>
      <c r="J125" s="192">
        <v>0</v>
      </c>
      <c r="K125" s="192">
        <v>910000</v>
      </c>
      <c r="L125" s="192">
        <v>0</v>
      </c>
      <c r="M125" s="192">
        <v>0</v>
      </c>
      <c r="N125" s="192">
        <v>910000</v>
      </c>
    </row>
    <row r="126" spans="1:14" ht="13.5" customHeight="1">
      <c r="A126" s="191" t="s">
        <v>217</v>
      </c>
      <c r="B126" s="191" t="s">
        <v>224</v>
      </c>
      <c r="C126" s="191" t="s">
        <v>223</v>
      </c>
      <c r="D126" s="192">
        <v>0</v>
      </c>
      <c r="E126" s="192">
        <v>0</v>
      </c>
      <c r="F126" s="193"/>
      <c r="G126" s="192">
        <v>0</v>
      </c>
      <c r="H126" s="193"/>
      <c r="I126" s="192">
        <v>70000</v>
      </c>
      <c r="J126" s="192">
        <v>750000</v>
      </c>
      <c r="K126" s="192">
        <v>0</v>
      </c>
      <c r="L126" s="192">
        <v>0</v>
      </c>
      <c r="M126" s="192">
        <v>0</v>
      </c>
      <c r="N126" s="192">
        <v>820000</v>
      </c>
    </row>
    <row r="127" spans="1:14" ht="13.5" customHeight="1">
      <c r="A127" s="191" t="s">
        <v>217</v>
      </c>
      <c r="B127" s="191" t="s">
        <v>225</v>
      </c>
      <c r="C127" s="191" t="s">
        <v>146</v>
      </c>
      <c r="D127" s="192">
        <v>0</v>
      </c>
      <c r="E127" s="192">
        <v>0</v>
      </c>
      <c r="F127" s="193"/>
      <c r="G127" s="192">
        <v>50000</v>
      </c>
      <c r="H127" s="193"/>
      <c r="I127" s="192">
        <v>50000</v>
      </c>
      <c r="J127" s="192">
        <v>50000</v>
      </c>
      <c r="K127" s="192">
        <v>50000</v>
      </c>
      <c r="L127" s="192">
        <v>50000</v>
      </c>
      <c r="M127" s="192">
        <v>50000</v>
      </c>
      <c r="N127" s="192">
        <v>250000</v>
      </c>
    </row>
    <row r="128" spans="1:14" ht="13.5" customHeight="1">
      <c r="A128" s="191" t="s">
        <v>217</v>
      </c>
      <c r="B128" s="191" t="s">
        <v>226</v>
      </c>
      <c r="C128" s="191" t="s">
        <v>147</v>
      </c>
      <c r="D128" s="192">
        <v>0</v>
      </c>
      <c r="E128" s="192">
        <v>0</v>
      </c>
      <c r="F128" s="193"/>
      <c r="G128" s="192">
        <v>0</v>
      </c>
      <c r="H128" s="193"/>
      <c r="I128" s="192">
        <v>300000</v>
      </c>
      <c r="J128" s="192">
        <v>0</v>
      </c>
      <c r="K128" s="192">
        <v>0</v>
      </c>
      <c r="L128" s="192">
        <v>0</v>
      </c>
      <c r="M128" s="192">
        <v>0</v>
      </c>
      <c r="N128" s="192">
        <v>300000</v>
      </c>
    </row>
    <row r="129" spans="1:14" ht="13.5" customHeight="1">
      <c r="A129" s="191" t="s">
        <v>217</v>
      </c>
      <c r="B129" s="191" t="s">
        <v>252</v>
      </c>
      <c r="C129" s="191" t="s">
        <v>177</v>
      </c>
      <c r="D129" s="192">
        <v>0</v>
      </c>
      <c r="E129" s="192">
        <v>0</v>
      </c>
      <c r="F129" s="193"/>
      <c r="G129" s="192">
        <v>0</v>
      </c>
      <c r="H129" s="193"/>
      <c r="I129" s="192">
        <v>50000</v>
      </c>
      <c r="J129" s="192">
        <v>0</v>
      </c>
      <c r="K129" s="192">
        <v>0</v>
      </c>
      <c r="L129" s="192">
        <v>0</v>
      </c>
      <c r="M129" s="192">
        <v>0</v>
      </c>
      <c r="N129" s="192">
        <v>50000</v>
      </c>
    </row>
    <row r="130" spans="1:14" ht="13.5" customHeight="1">
      <c r="A130" s="191" t="s">
        <v>217</v>
      </c>
      <c r="B130" s="191" t="s">
        <v>257</v>
      </c>
      <c r="C130" s="191" t="s">
        <v>179</v>
      </c>
      <c r="D130" s="192">
        <v>0</v>
      </c>
      <c r="E130" s="192">
        <v>0</v>
      </c>
      <c r="F130" s="193"/>
      <c r="G130" s="192">
        <v>0</v>
      </c>
      <c r="H130" s="193"/>
      <c r="I130" s="192">
        <v>0</v>
      </c>
      <c r="J130" s="192">
        <v>330000</v>
      </c>
      <c r="K130" s="192">
        <v>0</v>
      </c>
      <c r="L130" s="192">
        <v>0</v>
      </c>
      <c r="M130" s="192">
        <v>0</v>
      </c>
      <c r="N130" s="192">
        <v>330000</v>
      </c>
    </row>
    <row r="131" spans="1:14" ht="13.5" customHeight="1">
      <c r="A131" s="191" t="s">
        <v>217</v>
      </c>
      <c r="B131" s="191" t="s">
        <v>282</v>
      </c>
      <c r="C131" s="191" t="s">
        <v>193</v>
      </c>
      <c r="D131" s="192">
        <v>0</v>
      </c>
      <c r="E131" s="192">
        <v>0</v>
      </c>
      <c r="F131" s="193"/>
      <c r="G131" s="192">
        <v>0</v>
      </c>
      <c r="H131" s="193"/>
      <c r="I131" s="192">
        <v>130000</v>
      </c>
      <c r="J131" s="192">
        <v>130000</v>
      </c>
      <c r="K131" s="192">
        <v>130000</v>
      </c>
      <c r="L131" s="192">
        <v>130000</v>
      </c>
      <c r="M131" s="192">
        <v>130000</v>
      </c>
      <c r="N131" s="192">
        <v>650000</v>
      </c>
    </row>
    <row r="132" spans="1:14" ht="13.5" customHeight="1">
      <c r="A132" s="191" t="s">
        <v>217</v>
      </c>
      <c r="B132" s="191" t="s">
        <v>598</v>
      </c>
      <c r="C132" s="191" t="s">
        <v>599</v>
      </c>
      <c r="D132" s="192">
        <v>37181.56</v>
      </c>
      <c r="E132" s="192">
        <v>0</v>
      </c>
      <c r="F132" s="193"/>
      <c r="G132" s="192">
        <v>0</v>
      </c>
      <c r="H132" s="193"/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</row>
    <row r="133" spans="1:14" ht="13.5" customHeight="1">
      <c r="A133" s="191" t="s">
        <v>336</v>
      </c>
      <c r="B133" s="191" t="s">
        <v>335</v>
      </c>
      <c r="C133" s="191" t="s">
        <v>306</v>
      </c>
      <c r="D133" s="192">
        <v>979875.57</v>
      </c>
      <c r="E133" s="192">
        <v>1393484.39</v>
      </c>
      <c r="F133" s="193"/>
      <c r="G133" s="192">
        <v>1302400</v>
      </c>
      <c r="H133" s="193"/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v>0</v>
      </c>
    </row>
    <row r="134" spans="1:14" ht="13.5" customHeight="1">
      <c r="A134" s="191" t="s">
        <v>336</v>
      </c>
      <c r="B134" s="191" t="s">
        <v>339</v>
      </c>
      <c r="C134" s="191" t="s">
        <v>338</v>
      </c>
      <c r="D134" s="192">
        <v>23582.92</v>
      </c>
      <c r="E134" s="192">
        <v>29224.23</v>
      </c>
      <c r="F134" s="193"/>
      <c r="G134" s="192">
        <v>0</v>
      </c>
      <c r="H134" s="193"/>
      <c r="I134" s="192">
        <v>0</v>
      </c>
      <c r="J134" s="192">
        <v>0</v>
      </c>
      <c r="K134" s="192">
        <v>0</v>
      </c>
      <c r="L134" s="192">
        <v>0</v>
      </c>
      <c r="M134" s="192">
        <v>0</v>
      </c>
      <c r="N134" s="192">
        <v>0</v>
      </c>
    </row>
    <row r="135" spans="1:14" ht="13.5" customHeight="1">
      <c r="A135" s="191" t="s">
        <v>336</v>
      </c>
      <c r="B135" s="191" t="s">
        <v>341</v>
      </c>
      <c r="C135" s="191" t="s">
        <v>340</v>
      </c>
      <c r="D135" s="192">
        <v>34125</v>
      </c>
      <c r="E135" s="192">
        <v>74000</v>
      </c>
      <c r="F135" s="193"/>
      <c r="G135" s="192">
        <v>0</v>
      </c>
      <c r="H135" s="193"/>
      <c r="I135" s="192">
        <v>0</v>
      </c>
      <c r="J135" s="192">
        <v>0</v>
      </c>
      <c r="K135" s="192">
        <v>0</v>
      </c>
      <c r="L135" s="192">
        <v>0</v>
      </c>
      <c r="M135" s="192">
        <v>0</v>
      </c>
      <c r="N135" s="192">
        <v>0</v>
      </c>
    </row>
    <row r="136" spans="1:14" ht="13.5" customHeight="1">
      <c r="A136" s="191" t="s">
        <v>336</v>
      </c>
      <c r="B136" s="191" t="s">
        <v>344</v>
      </c>
      <c r="C136" s="191" t="s">
        <v>343</v>
      </c>
      <c r="D136" s="192">
        <v>24739.93</v>
      </c>
      <c r="E136" s="192">
        <v>40277.040000000001</v>
      </c>
      <c r="F136" s="193"/>
      <c r="G136" s="192">
        <v>0</v>
      </c>
      <c r="H136" s="193"/>
      <c r="I136" s="192">
        <v>0</v>
      </c>
      <c r="J136" s="192">
        <v>0</v>
      </c>
      <c r="K136" s="192">
        <v>0</v>
      </c>
      <c r="L136" s="192">
        <v>0</v>
      </c>
      <c r="M136" s="192">
        <v>0</v>
      </c>
      <c r="N136" s="192">
        <v>0</v>
      </c>
    </row>
    <row r="137" spans="1:14" ht="13.5" customHeight="1">
      <c r="A137" s="191" t="s">
        <v>336</v>
      </c>
      <c r="B137" s="191" t="s">
        <v>346</v>
      </c>
      <c r="C137" s="191" t="s">
        <v>345</v>
      </c>
      <c r="D137" s="192">
        <v>0</v>
      </c>
      <c r="E137" s="192">
        <v>66624.31</v>
      </c>
      <c r="F137" s="193"/>
      <c r="G137" s="192">
        <v>0</v>
      </c>
      <c r="H137" s="193"/>
      <c r="I137" s="192">
        <v>0</v>
      </c>
      <c r="J137" s="192">
        <v>0</v>
      </c>
      <c r="K137" s="192">
        <v>0</v>
      </c>
      <c r="L137" s="192">
        <v>0</v>
      </c>
      <c r="M137" s="192">
        <v>0</v>
      </c>
      <c r="N137" s="192">
        <v>0</v>
      </c>
    </row>
    <row r="138" spans="1:14" ht="13.5" customHeight="1">
      <c r="A138" s="191" t="s">
        <v>336</v>
      </c>
      <c r="B138" s="191" t="s">
        <v>554</v>
      </c>
      <c r="C138" s="191" t="s">
        <v>555</v>
      </c>
      <c r="D138" s="192">
        <v>156058.29999999999</v>
      </c>
      <c r="E138" s="192">
        <v>0</v>
      </c>
      <c r="F138" s="193"/>
      <c r="G138" s="192"/>
      <c r="H138" s="193"/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</row>
    <row r="139" spans="1:14" ht="13.5" customHeight="1">
      <c r="A139" s="191" t="s">
        <v>336</v>
      </c>
      <c r="B139" s="191" t="s">
        <v>347</v>
      </c>
      <c r="C139" s="191" t="s">
        <v>310</v>
      </c>
      <c r="D139" s="192">
        <v>513396.66</v>
      </c>
      <c r="E139" s="192">
        <v>738520.08</v>
      </c>
      <c r="F139" s="193"/>
      <c r="G139" s="192">
        <v>640132</v>
      </c>
      <c r="H139" s="193"/>
      <c r="I139" s="192">
        <v>0</v>
      </c>
      <c r="J139" s="192">
        <v>0</v>
      </c>
      <c r="K139" s="192">
        <v>0</v>
      </c>
      <c r="L139" s="192">
        <v>0</v>
      </c>
      <c r="M139" s="192">
        <v>0</v>
      </c>
      <c r="N139" s="192">
        <v>0</v>
      </c>
    </row>
    <row r="140" spans="1:14" ht="13.5" customHeight="1">
      <c r="A140" s="191" t="s">
        <v>336</v>
      </c>
      <c r="B140" s="191" t="s">
        <v>348</v>
      </c>
      <c r="C140" s="191" t="s">
        <v>311</v>
      </c>
      <c r="D140" s="192">
        <v>0</v>
      </c>
      <c r="E140" s="192">
        <v>85373.95</v>
      </c>
      <c r="F140" s="193"/>
      <c r="G140" s="192">
        <v>85000</v>
      </c>
      <c r="H140" s="193"/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  <c r="N140" s="192">
        <v>0</v>
      </c>
    </row>
    <row r="141" spans="1:14" ht="13.5" customHeight="1">
      <c r="A141" s="191" t="s">
        <v>336</v>
      </c>
      <c r="B141" s="191" t="s">
        <v>556</v>
      </c>
      <c r="C141" s="191" t="s">
        <v>557</v>
      </c>
      <c r="D141" s="192">
        <v>23000</v>
      </c>
      <c r="E141" s="192">
        <v>0</v>
      </c>
      <c r="F141" s="193"/>
      <c r="G141" s="192">
        <v>0</v>
      </c>
      <c r="H141" s="193"/>
      <c r="I141" s="192">
        <v>0</v>
      </c>
      <c r="J141" s="192">
        <v>0</v>
      </c>
      <c r="K141" s="192">
        <v>0</v>
      </c>
      <c r="L141" s="192">
        <v>0</v>
      </c>
      <c r="M141" s="192">
        <v>0</v>
      </c>
      <c r="N141" s="192">
        <v>0</v>
      </c>
    </row>
    <row r="142" spans="1:14" ht="13.5" customHeight="1">
      <c r="A142" s="191" t="s">
        <v>336</v>
      </c>
      <c r="B142" s="191" t="s">
        <v>350</v>
      </c>
      <c r="C142" s="191" t="s">
        <v>349</v>
      </c>
      <c r="D142" s="192">
        <v>16952</v>
      </c>
      <c r="E142" s="192">
        <v>8579.25</v>
      </c>
      <c r="F142" s="193"/>
      <c r="G142" s="192">
        <v>0</v>
      </c>
      <c r="H142" s="193"/>
      <c r="I142" s="192">
        <v>0</v>
      </c>
      <c r="J142" s="192">
        <v>0</v>
      </c>
      <c r="K142" s="192">
        <v>0</v>
      </c>
      <c r="L142" s="192">
        <v>0</v>
      </c>
      <c r="M142" s="192">
        <v>0</v>
      </c>
      <c r="N142" s="192">
        <v>0</v>
      </c>
    </row>
    <row r="143" spans="1:14" ht="13.5" customHeight="1">
      <c r="A143" s="191" t="s">
        <v>336</v>
      </c>
      <c r="B143" s="191" t="s">
        <v>352</v>
      </c>
      <c r="C143" s="191" t="s">
        <v>351</v>
      </c>
      <c r="D143" s="192">
        <v>0</v>
      </c>
      <c r="E143" s="192">
        <v>9896</v>
      </c>
      <c r="F143" s="193"/>
      <c r="G143" s="192">
        <v>0</v>
      </c>
      <c r="H143" s="193"/>
      <c r="I143" s="192">
        <v>0</v>
      </c>
      <c r="J143" s="192">
        <v>0</v>
      </c>
      <c r="K143" s="192">
        <v>0</v>
      </c>
      <c r="L143" s="192">
        <v>0</v>
      </c>
      <c r="M143" s="192">
        <v>0</v>
      </c>
      <c r="N143" s="192">
        <v>0</v>
      </c>
    </row>
    <row r="144" spans="1:14" ht="13.5" customHeight="1">
      <c r="A144" s="191" t="s">
        <v>336</v>
      </c>
      <c r="B144" s="191" t="s">
        <v>354</v>
      </c>
      <c r="C144" s="191" t="s">
        <v>353</v>
      </c>
      <c r="D144" s="192">
        <v>0</v>
      </c>
      <c r="E144" s="192">
        <v>191721</v>
      </c>
      <c r="F144" s="193"/>
      <c r="G144" s="192">
        <v>0</v>
      </c>
      <c r="H144" s="193"/>
      <c r="I144" s="192">
        <v>0</v>
      </c>
      <c r="J144" s="192">
        <v>0</v>
      </c>
      <c r="K144" s="192">
        <v>0</v>
      </c>
      <c r="L144" s="192">
        <v>0</v>
      </c>
      <c r="M144" s="192">
        <v>0</v>
      </c>
      <c r="N144" s="192">
        <v>0</v>
      </c>
    </row>
    <row r="145" spans="1:14" ht="13.5" customHeight="1">
      <c r="A145" s="191" t="s">
        <v>336</v>
      </c>
      <c r="B145" s="191" t="s">
        <v>356</v>
      </c>
      <c r="C145" s="191" t="s">
        <v>355</v>
      </c>
      <c r="D145" s="192">
        <v>12196</v>
      </c>
      <c r="E145" s="192">
        <v>18806.54</v>
      </c>
      <c r="F145" s="193"/>
      <c r="G145" s="192">
        <v>0</v>
      </c>
      <c r="H145" s="193"/>
      <c r="I145" s="192">
        <v>0</v>
      </c>
      <c r="J145" s="192">
        <v>0</v>
      </c>
      <c r="K145" s="192">
        <v>0</v>
      </c>
      <c r="L145" s="192">
        <v>0</v>
      </c>
      <c r="M145" s="192">
        <v>0</v>
      </c>
      <c r="N145" s="192">
        <v>0</v>
      </c>
    </row>
    <row r="146" spans="1:14" ht="13.5" customHeight="1">
      <c r="A146" s="191" t="s">
        <v>336</v>
      </c>
      <c r="B146" s="191" t="s">
        <v>517</v>
      </c>
      <c r="C146" s="191" t="s">
        <v>516</v>
      </c>
      <c r="D146" s="192">
        <v>19039.39</v>
      </c>
      <c r="E146" s="192">
        <v>7960.39</v>
      </c>
      <c r="F146" s="193"/>
      <c r="G146" s="192"/>
      <c r="H146" s="193"/>
      <c r="I146" s="192">
        <v>0</v>
      </c>
      <c r="J146" s="192">
        <v>0</v>
      </c>
      <c r="K146" s="192">
        <v>0</v>
      </c>
      <c r="L146" s="192">
        <v>0</v>
      </c>
      <c r="M146" s="192">
        <v>0</v>
      </c>
      <c r="N146" s="192">
        <v>0</v>
      </c>
    </row>
    <row r="147" spans="1:14" ht="13.5" customHeight="1">
      <c r="A147" s="191" t="s">
        <v>336</v>
      </c>
      <c r="B147" s="191" t="s">
        <v>358</v>
      </c>
      <c r="C147" s="191" t="s">
        <v>357</v>
      </c>
      <c r="D147" s="192">
        <v>0</v>
      </c>
      <c r="E147" s="192">
        <v>80672.289999999994</v>
      </c>
      <c r="F147" s="193"/>
      <c r="G147" s="192">
        <v>0</v>
      </c>
      <c r="H147" s="193"/>
      <c r="I147" s="192">
        <v>0</v>
      </c>
      <c r="J147" s="192">
        <v>0</v>
      </c>
      <c r="K147" s="192">
        <v>0</v>
      </c>
      <c r="L147" s="192">
        <v>0</v>
      </c>
      <c r="M147" s="192">
        <v>0</v>
      </c>
      <c r="N147" s="192">
        <v>0</v>
      </c>
    </row>
    <row r="148" spans="1:14" ht="13.5" customHeight="1">
      <c r="A148" s="191" t="s">
        <v>336</v>
      </c>
      <c r="B148" s="191" t="s">
        <v>360</v>
      </c>
      <c r="C148" s="191" t="s">
        <v>359</v>
      </c>
      <c r="D148" s="192">
        <v>0</v>
      </c>
      <c r="E148" s="192">
        <v>27929.119999999999</v>
      </c>
      <c r="F148" s="193"/>
      <c r="G148" s="192">
        <v>50000</v>
      </c>
      <c r="H148" s="193"/>
      <c r="I148" s="192">
        <v>0</v>
      </c>
      <c r="J148" s="192">
        <v>0</v>
      </c>
      <c r="K148" s="192">
        <v>0</v>
      </c>
      <c r="L148" s="192">
        <v>0</v>
      </c>
      <c r="M148" s="192">
        <v>0</v>
      </c>
      <c r="N148" s="192">
        <v>0</v>
      </c>
    </row>
    <row r="149" spans="1:14" ht="13.5" customHeight="1">
      <c r="A149" s="191" t="s">
        <v>336</v>
      </c>
      <c r="B149" s="191" t="s">
        <v>365</v>
      </c>
      <c r="C149" s="191" t="s">
        <v>313</v>
      </c>
      <c r="D149" s="192">
        <v>0</v>
      </c>
      <c r="E149" s="192">
        <v>0</v>
      </c>
      <c r="F149" s="193"/>
      <c r="G149" s="192">
        <v>20000</v>
      </c>
      <c r="H149" s="193"/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v>0</v>
      </c>
    </row>
    <row r="150" spans="1:14" ht="13.5" customHeight="1">
      <c r="A150" s="191" t="s">
        <v>336</v>
      </c>
      <c r="B150" s="191" t="s">
        <v>367</v>
      </c>
      <c r="C150" s="191" t="s">
        <v>366</v>
      </c>
      <c r="D150" s="192">
        <v>0</v>
      </c>
      <c r="E150" s="192">
        <v>1000</v>
      </c>
      <c r="F150" s="193"/>
      <c r="G150" s="192">
        <v>0</v>
      </c>
      <c r="H150" s="193"/>
      <c r="I150" s="192">
        <v>0</v>
      </c>
      <c r="J150" s="192">
        <v>0</v>
      </c>
      <c r="K150" s="192">
        <v>0</v>
      </c>
      <c r="L150" s="192">
        <v>0</v>
      </c>
      <c r="M150" s="192">
        <v>0</v>
      </c>
      <c r="N150" s="192">
        <v>0</v>
      </c>
    </row>
    <row r="151" spans="1:14" ht="13.5" customHeight="1">
      <c r="A151" s="191" t="s">
        <v>336</v>
      </c>
      <c r="B151" s="191" t="s">
        <v>369</v>
      </c>
      <c r="C151" s="191" t="s">
        <v>368</v>
      </c>
      <c r="D151" s="192">
        <v>0</v>
      </c>
      <c r="E151" s="192">
        <v>0</v>
      </c>
      <c r="F151" s="193"/>
      <c r="G151" s="192">
        <v>219800</v>
      </c>
      <c r="H151" s="193"/>
      <c r="I151" s="192">
        <v>0</v>
      </c>
      <c r="J151" s="192">
        <v>0</v>
      </c>
      <c r="K151" s="192">
        <v>0</v>
      </c>
      <c r="L151" s="192">
        <v>0</v>
      </c>
      <c r="M151" s="192">
        <v>0</v>
      </c>
      <c r="N151" s="192">
        <v>0</v>
      </c>
    </row>
    <row r="152" spans="1:14" ht="13.5" customHeight="1">
      <c r="A152" s="191" t="s">
        <v>336</v>
      </c>
      <c r="B152" s="191" t="s">
        <v>373</v>
      </c>
      <c r="C152" s="191" t="s">
        <v>372</v>
      </c>
      <c r="D152" s="192">
        <v>0</v>
      </c>
      <c r="E152" s="192">
        <v>243990.06</v>
      </c>
      <c r="F152" s="193"/>
      <c r="G152" s="192">
        <v>0</v>
      </c>
      <c r="H152" s="193"/>
      <c r="I152" s="192">
        <v>0</v>
      </c>
      <c r="J152" s="192">
        <v>0</v>
      </c>
      <c r="K152" s="192">
        <v>0</v>
      </c>
      <c r="L152" s="192">
        <v>0</v>
      </c>
      <c r="M152" s="192">
        <v>0</v>
      </c>
      <c r="N152" s="192">
        <v>0</v>
      </c>
    </row>
    <row r="153" spans="1:14" ht="13.5" customHeight="1">
      <c r="A153" s="191" t="s">
        <v>336</v>
      </c>
      <c r="B153" s="191" t="s">
        <v>375</v>
      </c>
      <c r="C153" s="191" t="s">
        <v>374</v>
      </c>
      <c r="D153" s="192">
        <v>0</v>
      </c>
      <c r="E153" s="192">
        <v>0</v>
      </c>
      <c r="F153" s="193"/>
      <c r="G153" s="192">
        <v>40000</v>
      </c>
      <c r="H153" s="193"/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v>0</v>
      </c>
    </row>
    <row r="154" spans="1:14" ht="13.5" customHeight="1">
      <c r="A154" s="191" t="s">
        <v>336</v>
      </c>
      <c r="B154" s="191" t="s">
        <v>377</v>
      </c>
      <c r="C154" s="191" t="s">
        <v>376</v>
      </c>
      <c r="D154" s="192">
        <v>0</v>
      </c>
      <c r="E154" s="192">
        <v>0</v>
      </c>
      <c r="F154" s="193"/>
      <c r="G154" s="192">
        <v>19085</v>
      </c>
      <c r="H154" s="193"/>
      <c r="I154" s="192">
        <v>0</v>
      </c>
      <c r="J154" s="192">
        <v>0</v>
      </c>
      <c r="K154" s="192">
        <v>0</v>
      </c>
      <c r="L154" s="192">
        <v>0</v>
      </c>
      <c r="M154" s="192">
        <v>0</v>
      </c>
      <c r="N154" s="192">
        <v>0</v>
      </c>
    </row>
    <row r="155" spans="1:14" ht="13.5" customHeight="1">
      <c r="A155" s="191" t="s">
        <v>336</v>
      </c>
      <c r="B155" s="191" t="s">
        <v>379</v>
      </c>
      <c r="C155" s="191" t="s">
        <v>378</v>
      </c>
      <c r="D155" s="192">
        <v>0</v>
      </c>
      <c r="E155" s="192">
        <v>0</v>
      </c>
      <c r="F155" s="193"/>
      <c r="G155" s="192">
        <v>82000</v>
      </c>
      <c r="H155" s="193"/>
      <c r="I155" s="192">
        <v>0</v>
      </c>
      <c r="J155" s="192">
        <v>0</v>
      </c>
      <c r="K155" s="192">
        <v>0</v>
      </c>
      <c r="L155" s="192">
        <v>0</v>
      </c>
      <c r="M155" s="192">
        <v>0</v>
      </c>
      <c r="N155" s="192">
        <v>0</v>
      </c>
    </row>
    <row r="156" spans="1:14" ht="13.5" customHeight="1">
      <c r="A156" s="191" t="s">
        <v>336</v>
      </c>
      <c r="B156" s="191" t="s">
        <v>381</v>
      </c>
      <c r="C156" s="191" t="s">
        <v>380</v>
      </c>
      <c r="D156" s="192">
        <v>0</v>
      </c>
      <c r="E156" s="192">
        <v>0</v>
      </c>
      <c r="F156" s="193"/>
      <c r="G156" s="192">
        <v>200000</v>
      </c>
      <c r="H156" s="193"/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0</v>
      </c>
    </row>
    <row r="157" spans="1:14" ht="13.5" customHeight="1">
      <c r="A157" s="191" t="s">
        <v>336</v>
      </c>
      <c r="B157" s="191" t="s">
        <v>383</v>
      </c>
      <c r="C157" s="191" t="s">
        <v>382</v>
      </c>
      <c r="D157" s="192">
        <v>0</v>
      </c>
      <c r="E157" s="192">
        <v>0</v>
      </c>
      <c r="F157" s="193"/>
      <c r="G157" s="192">
        <v>200000</v>
      </c>
      <c r="H157" s="193"/>
      <c r="I157" s="192">
        <v>0</v>
      </c>
      <c r="J157" s="192">
        <v>0</v>
      </c>
      <c r="K157" s="192">
        <v>0</v>
      </c>
      <c r="L157" s="192">
        <v>0</v>
      </c>
      <c r="M157" s="192">
        <v>0</v>
      </c>
      <c r="N157" s="192">
        <v>0</v>
      </c>
    </row>
    <row r="158" spans="1:14" ht="13.5" customHeight="1">
      <c r="A158" s="191" t="s">
        <v>336</v>
      </c>
      <c r="B158" s="191" t="s">
        <v>385</v>
      </c>
      <c r="C158" s="191" t="s">
        <v>384</v>
      </c>
      <c r="D158" s="192">
        <v>0</v>
      </c>
      <c r="E158" s="192">
        <v>0</v>
      </c>
      <c r="F158" s="193"/>
      <c r="G158" s="192">
        <v>60000</v>
      </c>
      <c r="H158" s="193"/>
      <c r="I158" s="192">
        <v>0</v>
      </c>
      <c r="J158" s="192">
        <v>0</v>
      </c>
      <c r="K158" s="192">
        <v>0</v>
      </c>
      <c r="L158" s="192">
        <v>0</v>
      </c>
      <c r="M158" s="192">
        <v>0</v>
      </c>
      <c r="N158" s="192">
        <v>0</v>
      </c>
    </row>
    <row r="159" spans="1:14" ht="13.5" customHeight="1">
      <c r="A159" s="191" t="s">
        <v>336</v>
      </c>
      <c r="B159" s="191" t="s">
        <v>387</v>
      </c>
      <c r="C159" s="191" t="s">
        <v>386</v>
      </c>
      <c r="D159" s="192">
        <v>0</v>
      </c>
      <c r="E159" s="192">
        <v>0</v>
      </c>
      <c r="F159" s="193"/>
      <c r="G159" s="192">
        <v>12283</v>
      </c>
      <c r="H159" s="193"/>
      <c r="I159" s="192">
        <v>0</v>
      </c>
      <c r="J159" s="192">
        <v>0</v>
      </c>
      <c r="K159" s="192">
        <v>0</v>
      </c>
      <c r="L159" s="192">
        <v>0</v>
      </c>
      <c r="M159" s="192">
        <v>0</v>
      </c>
      <c r="N159" s="192">
        <v>0</v>
      </c>
    </row>
    <row r="160" spans="1:14" ht="13.5" customHeight="1">
      <c r="A160" s="191" t="s">
        <v>336</v>
      </c>
      <c r="B160" s="191" t="s">
        <v>389</v>
      </c>
      <c r="C160" s="191" t="s">
        <v>388</v>
      </c>
      <c r="D160" s="192">
        <v>0</v>
      </c>
      <c r="E160" s="192">
        <v>3270</v>
      </c>
      <c r="F160" s="193"/>
      <c r="G160" s="192">
        <v>0</v>
      </c>
      <c r="H160" s="193"/>
      <c r="I160" s="192">
        <v>0</v>
      </c>
      <c r="J160" s="192">
        <v>0</v>
      </c>
      <c r="K160" s="192">
        <v>0</v>
      </c>
      <c r="L160" s="192">
        <v>0</v>
      </c>
      <c r="M160" s="192">
        <v>0</v>
      </c>
      <c r="N160" s="192">
        <v>0</v>
      </c>
    </row>
    <row r="161" spans="1:14" ht="13.5" customHeight="1">
      <c r="A161" s="191" t="s">
        <v>336</v>
      </c>
      <c r="B161" s="191" t="s">
        <v>391</v>
      </c>
      <c r="C161" s="191" t="s">
        <v>390</v>
      </c>
      <c r="D161" s="192">
        <v>99469.05</v>
      </c>
      <c r="E161" s="192">
        <v>14427.14</v>
      </c>
      <c r="F161" s="193"/>
      <c r="G161" s="192">
        <v>0</v>
      </c>
      <c r="H161" s="193"/>
      <c r="I161" s="192">
        <v>0</v>
      </c>
      <c r="J161" s="192">
        <v>0</v>
      </c>
      <c r="K161" s="192">
        <v>0</v>
      </c>
      <c r="L161" s="192">
        <v>0</v>
      </c>
      <c r="M161" s="192">
        <v>0</v>
      </c>
      <c r="N161" s="192">
        <v>0</v>
      </c>
    </row>
    <row r="162" spans="1:14" ht="13.5" customHeight="1">
      <c r="A162" s="191" t="s">
        <v>336</v>
      </c>
      <c r="B162" s="191" t="s">
        <v>393</v>
      </c>
      <c r="C162" s="191" t="s">
        <v>392</v>
      </c>
      <c r="D162" s="192">
        <v>103223.99</v>
      </c>
      <c r="E162" s="192">
        <v>18845.759999999998</v>
      </c>
      <c r="F162" s="193"/>
      <c r="G162" s="192">
        <v>0</v>
      </c>
      <c r="H162" s="193"/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</row>
    <row r="163" spans="1:14" ht="13.5" customHeight="1">
      <c r="A163" s="191" t="s">
        <v>336</v>
      </c>
      <c r="B163" s="191" t="s">
        <v>395</v>
      </c>
      <c r="C163" s="191" t="s">
        <v>394</v>
      </c>
      <c r="D163" s="192">
        <v>0</v>
      </c>
      <c r="E163" s="192">
        <v>0</v>
      </c>
      <c r="F163" s="193"/>
      <c r="G163" s="192">
        <v>0</v>
      </c>
      <c r="H163" s="193"/>
      <c r="I163" s="192">
        <v>0</v>
      </c>
      <c r="J163" s="192">
        <v>0</v>
      </c>
      <c r="K163" s="192">
        <v>0</v>
      </c>
      <c r="L163" s="192">
        <v>0</v>
      </c>
      <c r="M163" s="192">
        <v>0</v>
      </c>
      <c r="N163" s="192">
        <v>0</v>
      </c>
    </row>
    <row r="164" spans="1:14" ht="13.5" customHeight="1">
      <c r="A164" s="191" t="s">
        <v>336</v>
      </c>
      <c r="B164" s="191" t="s">
        <v>398</v>
      </c>
      <c r="C164" s="191" t="s">
        <v>323</v>
      </c>
      <c r="D164" s="192">
        <v>0</v>
      </c>
      <c r="E164" s="192">
        <v>0</v>
      </c>
      <c r="F164" s="193"/>
      <c r="G164" s="192">
        <v>27000</v>
      </c>
      <c r="H164" s="193"/>
      <c r="I164" s="192">
        <v>0</v>
      </c>
      <c r="J164" s="192">
        <v>0</v>
      </c>
      <c r="K164" s="192">
        <v>0</v>
      </c>
      <c r="L164" s="192">
        <v>0</v>
      </c>
      <c r="M164" s="192">
        <v>0</v>
      </c>
      <c r="N164" s="192">
        <v>0</v>
      </c>
    </row>
    <row r="165" spans="1:14" ht="13.5" customHeight="1">
      <c r="A165" s="191" t="s">
        <v>342</v>
      </c>
      <c r="B165" s="191" t="s">
        <v>132</v>
      </c>
      <c r="C165" s="191" t="s">
        <v>70</v>
      </c>
      <c r="D165" s="192">
        <v>44455.55</v>
      </c>
      <c r="E165" s="192">
        <v>35000.089999999997</v>
      </c>
      <c r="F165" s="193"/>
      <c r="G165" s="192">
        <v>60000</v>
      </c>
      <c r="H165" s="193"/>
      <c r="I165" s="192">
        <v>100000</v>
      </c>
      <c r="J165" s="192">
        <v>50000</v>
      </c>
      <c r="K165" s="192">
        <v>50000</v>
      </c>
      <c r="L165" s="192">
        <v>50000</v>
      </c>
      <c r="M165" s="192">
        <v>50000</v>
      </c>
      <c r="N165" s="192">
        <v>300000</v>
      </c>
    </row>
    <row r="166" spans="1:14" ht="13.5" customHeight="1">
      <c r="A166" s="191" t="s">
        <v>342</v>
      </c>
      <c r="B166" s="191" t="s">
        <v>116</v>
      </c>
      <c r="C166" s="191" t="s">
        <v>34</v>
      </c>
      <c r="D166" s="192">
        <v>43112.92</v>
      </c>
      <c r="E166" s="192">
        <v>61006.07</v>
      </c>
      <c r="F166" s="193"/>
      <c r="G166" s="192">
        <v>60000</v>
      </c>
      <c r="H166" s="193"/>
      <c r="I166" s="192">
        <v>70000</v>
      </c>
      <c r="J166" s="192">
        <v>75000</v>
      </c>
      <c r="K166" s="192">
        <v>55000</v>
      </c>
      <c r="L166" s="192">
        <v>85000</v>
      </c>
      <c r="M166" s="192">
        <v>100000</v>
      </c>
      <c r="N166" s="192">
        <v>385000</v>
      </c>
    </row>
    <row r="167" spans="1:14" ht="13.5" customHeight="1">
      <c r="A167" s="191" t="s">
        <v>342</v>
      </c>
      <c r="B167" s="191" t="s">
        <v>553</v>
      </c>
      <c r="C167" s="191" t="s">
        <v>34</v>
      </c>
      <c r="D167" s="192">
        <v>22626.14</v>
      </c>
      <c r="E167" s="192">
        <v>0</v>
      </c>
      <c r="F167" s="193"/>
      <c r="G167" s="192"/>
      <c r="H167" s="193"/>
      <c r="I167" s="192"/>
      <c r="J167" s="192"/>
      <c r="K167" s="192"/>
      <c r="L167" s="192"/>
      <c r="M167" s="192"/>
      <c r="N167" s="192"/>
    </row>
    <row r="168" spans="1:14" ht="13.5" customHeight="1">
      <c r="A168" s="191" t="s">
        <v>342</v>
      </c>
      <c r="B168" s="191" t="s">
        <v>33</v>
      </c>
      <c r="C168" s="191" t="s">
        <v>34</v>
      </c>
      <c r="D168" s="192">
        <v>18951.66</v>
      </c>
      <c r="E168" s="192">
        <v>15129.45</v>
      </c>
      <c r="F168" s="193"/>
      <c r="G168" s="192">
        <v>20000</v>
      </c>
      <c r="H168" s="193"/>
      <c r="I168" s="192">
        <v>20000</v>
      </c>
      <c r="J168" s="192">
        <v>30000</v>
      </c>
      <c r="K168" s="192">
        <v>30000</v>
      </c>
      <c r="L168" s="192">
        <v>30000</v>
      </c>
      <c r="M168" s="192">
        <v>30000</v>
      </c>
      <c r="N168" s="192">
        <v>140000</v>
      </c>
    </row>
    <row r="169" spans="1:14" ht="13.5" customHeight="1">
      <c r="A169" s="191" t="s">
        <v>342</v>
      </c>
      <c r="B169" s="191" t="s">
        <v>125</v>
      </c>
      <c r="C169" s="191" t="s">
        <v>67</v>
      </c>
      <c r="D169" s="192">
        <v>0</v>
      </c>
      <c r="E169" s="192">
        <v>0</v>
      </c>
      <c r="F169" s="193"/>
      <c r="G169" s="192">
        <v>0</v>
      </c>
      <c r="H169" s="193"/>
      <c r="I169" s="192">
        <v>0</v>
      </c>
      <c r="J169" s="192">
        <v>500000</v>
      </c>
      <c r="K169" s="192">
        <v>0</v>
      </c>
      <c r="L169" s="192">
        <v>0</v>
      </c>
      <c r="M169" s="192">
        <v>0</v>
      </c>
      <c r="N169" s="192">
        <v>500000</v>
      </c>
    </row>
    <row r="170" spans="1:14" ht="13.5" customHeight="1">
      <c r="A170" s="191" t="s">
        <v>342</v>
      </c>
      <c r="B170" s="191" t="s">
        <v>14</v>
      </c>
      <c r="C170" s="191" t="s">
        <v>25</v>
      </c>
      <c r="D170" s="192">
        <v>0</v>
      </c>
      <c r="E170" s="192">
        <v>0</v>
      </c>
      <c r="F170" s="193"/>
      <c r="G170" s="192">
        <v>0</v>
      </c>
      <c r="H170" s="193"/>
      <c r="I170" s="192">
        <v>350000</v>
      </c>
      <c r="J170" s="192">
        <v>0</v>
      </c>
      <c r="K170" s="192">
        <v>0</v>
      </c>
      <c r="L170" s="192">
        <v>0</v>
      </c>
      <c r="M170" s="192">
        <v>0</v>
      </c>
      <c r="N170" s="192">
        <v>350000</v>
      </c>
    </row>
    <row r="171" spans="1:14" ht="13.5" customHeight="1">
      <c r="A171" s="191" t="s">
        <v>342</v>
      </c>
      <c r="B171" s="191" t="s">
        <v>213</v>
      </c>
      <c r="C171" s="191" t="s">
        <v>83</v>
      </c>
      <c r="D171" s="192">
        <v>0</v>
      </c>
      <c r="E171" s="192">
        <v>0</v>
      </c>
      <c r="F171" s="193"/>
      <c r="G171" s="192">
        <v>6000</v>
      </c>
      <c r="H171" s="193"/>
      <c r="I171" s="192">
        <v>300000</v>
      </c>
      <c r="J171" s="192">
        <v>0</v>
      </c>
      <c r="K171" s="192">
        <v>0</v>
      </c>
      <c r="L171" s="192">
        <v>0</v>
      </c>
      <c r="M171" s="192">
        <v>0</v>
      </c>
      <c r="N171" s="192">
        <v>300000</v>
      </c>
    </row>
    <row r="172" spans="1:14" ht="13.5" customHeight="1">
      <c r="A172" s="191" t="s">
        <v>342</v>
      </c>
      <c r="B172" s="191" t="s">
        <v>405</v>
      </c>
      <c r="C172" s="191" t="s">
        <v>83</v>
      </c>
      <c r="D172" s="192">
        <v>0</v>
      </c>
      <c r="E172" s="192">
        <v>0</v>
      </c>
      <c r="F172" s="193"/>
      <c r="G172" s="192">
        <v>39000</v>
      </c>
      <c r="H172" s="193"/>
      <c r="I172" s="192">
        <v>0</v>
      </c>
      <c r="J172" s="192">
        <v>0</v>
      </c>
      <c r="K172" s="192">
        <v>0</v>
      </c>
      <c r="L172" s="192">
        <v>0</v>
      </c>
      <c r="M172" s="192"/>
      <c r="N172" s="192">
        <v>0</v>
      </c>
    </row>
    <row r="173" spans="1:14" ht="13.5" customHeight="1">
      <c r="A173" s="191" t="s">
        <v>342</v>
      </c>
      <c r="B173" s="191" t="s">
        <v>76</v>
      </c>
      <c r="C173" s="191" t="s">
        <v>110</v>
      </c>
      <c r="D173" s="192">
        <v>342993.28</v>
      </c>
      <c r="E173" s="192">
        <v>118753.64</v>
      </c>
      <c r="F173" s="193"/>
      <c r="G173" s="192">
        <v>300000</v>
      </c>
      <c r="H173" s="193"/>
      <c r="I173" s="192">
        <v>281000</v>
      </c>
      <c r="J173" s="192">
        <v>206000</v>
      </c>
      <c r="K173" s="192">
        <v>2246000</v>
      </c>
      <c r="L173" s="192">
        <v>481000</v>
      </c>
      <c r="M173" s="192">
        <v>1253400</v>
      </c>
      <c r="N173" s="192">
        <v>4467400</v>
      </c>
    </row>
    <row r="174" spans="1:14" ht="13.5" customHeight="1">
      <c r="A174" s="191" t="s">
        <v>342</v>
      </c>
      <c r="B174" s="191" t="s">
        <v>228</v>
      </c>
      <c r="C174" s="191" t="s">
        <v>110</v>
      </c>
      <c r="D174" s="192">
        <v>120417.77</v>
      </c>
      <c r="E174" s="192">
        <v>7068</v>
      </c>
      <c r="F174" s="193"/>
      <c r="G174" s="192">
        <v>5000</v>
      </c>
      <c r="H174" s="193"/>
      <c r="I174" s="192">
        <v>30000</v>
      </c>
      <c r="J174" s="192">
        <v>30000</v>
      </c>
      <c r="K174" s="192">
        <v>210000</v>
      </c>
      <c r="L174" s="192">
        <v>30000</v>
      </c>
      <c r="M174" s="192">
        <v>30000</v>
      </c>
      <c r="N174" s="192">
        <v>330000</v>
      </c>
    </row>
    <row r="175" spans="1:14" ht="13.5" customHeight="1">
      <c r="A175" s="191" t="s">
        <v>342</v>
      </c>
      <c r="B175" s="191" t="s">
        <v>579</v>
      </c>
      <c r="C175" s="191" t="s">
        <v>110</v>
      </c>
      <c r="D175" s="192">
        <v>57139.89</v>
      </c>
      <c r="E175" s="192">
        <v>0</v>
      </c>
      <c r="F175" s="193">
        <v>0</v>
      </c>
      <c r="G175" s="192">
        <v>0</v>
      </c>
      <c r="H175" s="193"/>
      <c r="I175" s="192">
        <v>0</v>
      </c>
      <c r="J175" s="192">
        <v>0</v>
      </c>
      <c r="K175" s="192">
        <v>0</v>
      </c>
      <c r="L175" s="192">
        <v>0</v>
      </c>
      <c r="M175" s="192">
        <v>0</v>
      </c>
      <c r="N175" s="192">
        <v>0</v>
      </c>
    </row>
    <row r="176" spans="1:14" ht="13.5" customHeight="1">
      <c r="A176" s="191" t="s">
        <v>342</v>
      </c>
      <c r="B176" s="191" t="s">
        <v>580</v>
      </c>
      <c r="C176" s="191" t="s">
        <v>110</v>
      </c>
      <c r="D176" s="192">
        <v>31840.45</v>
      </c>
      <c r="E176" s="192">
        <v>0</v>
      </c>
      <c r="F176" s="193">
        <v>0</v>
      </c>
      <c r="G176" s="192">
        <v>0</v>
      </c>
      <c r="H176" s="193"/>
      <c r="I176" s="192">
        <v>0</v>
      </c>
      <c r="J176" s="192">
        <v>0</v>
      </c>
      <c r="K176" s="192">
        <v>0</v>
      </c>
      <c r="L176" s="192">
        <v>0</v>
      </c>
      <c r="M176" s="192">
        <v>0</v>
      </c>
      <c r="N176" s="192">
        <v>0</v>
      </c>
    </row>
    <row r="177" spans="1:14" ht="13.5" customHeight="1">
      <c r="A177" s="191" t="s">
        <v>342</v>
      </c>
      <c r="B177" s="191" t="s">
        <v>229</v>
      </c>
      <c r="C177" s="191" t="s">
        <v>117</v>
      </c>
      <c r="D177" s="192"/>
      <c r="E177" s="192">
        <v>0</v>
      </c>
      <c r="F177" s="193">
        <v>0</v>
      </c>
      <c r="G177" s="192">
        <v>0</v>
      </c>
      <c r="H177" s="193"/>
      <c r="I177" s="192">
        <v>20000</v>
      </c>
      <c r="J177" s="192">
        <v>0</v>
      </c>
      <c r="K177" s="192">
        <v>0</v>
      </c>
      <c r="L177" s="192">
        <v>0</v>
      </c>
      <c r="M177" s="192">
        <v>0</v>
      </c>
      <c r="N177" s="192">
        <v>20000</v>
      </c>
    </row>
    <row r="178" spans="1:14" ht="13.5" customHeight="1">
      <c r="A178" s="191" t="s">
        <v>342</v>
      </c>
      <c r="B178" s="191" t="s">
        <v>48</v>
      </c>
      <c r="C178" s="191" t="s">
        <v>114</v>
      </c>
      <c r="D178" s="192">
        <v>0</v>
      </c>
      <c r="E178" s="192">
        <v>194407.25</v>
      </c>
      <c r="F178" s="193"/>
      <c r="G178" s="192">
        <v>80000</v>
      </c>
      <c r="H178" s="193"/>
      <c r="I178" s="192">
        <v>80000</v>
      </c>
      <c r="J178" s="192">
        <v>55000</v>
      </c>
      <c r="K178" s="192">
        <v>60000</v>
      </c>
      <c r="L178" s="192">
        <v>0</v>
      </c>
      <c r="M178" s="192">
        <v>0</v>
      </c>
      <c r="N178" s="192">
        <v>195000</v>
      </c>
    </row>
    <row r="179" spans="1:14" ht="13.5" customHeight="1">
      <c r="A179" s="191" t="s">
        <v>342</v>
      </c>
      <c r="B179" s="191" t="s">
        <v>98</v>
      </c>
      <c r="C179" s="191" t="s">
        <v>23</v>
      </c>
      <c r="D179" s="192">
        <v>60830.7</v>
      </c>
      <c r="E179" s="192">
        <v>78857.279999999999</v>
      </c>
      <c r="F179" s="193"/>
      <c r="G179" s="192">
        <v>50000</v>
      </c>
      <c r="H179" s="193"/>
      <c r="I179" s="192">
        <v>250000</v>
      </c>
      <c r="J179" s="192">
        <v>250000</v>
      </c>
      <c r="K179" s="192">
        <v>250000</v>
      </c>
      <c r="L179" s="192">
        <v>250000</v>
      </c>
      <c r="M179" s="192">
        <v>250000</v>
      </c>
      <c r="N179" s="192">
        <v>1250000</v>
      </c>
    </row>
    <row r="180" spans="1:14" ht="13.5" customHeight="1">
      <c r="A180" s="191" t="s">
        <v>342</v>
      </c>
      <c r="B180" s="191" t="s">
        <v>234</v>
      </c>
      <c r="C180" s="191" t="s">
        <v>23</v>
      </c>
      <c r="D180" s="192">
        <v>0</v>
      </c>
      <c r="E180" s="192">
        <v>0</v>
      </c>
      <c r="F180" s="193">
        <v>0</v>
      </c>
      <c r="G180" s="192">
        <v>0</v>
      </c>
      <c r="H180" s="193"/>
      <c r="I180" s="192">
        <v>100000</v>
      </c>
      <c r="J180" s="192">
        <v>100000</v>
      </c>
      <c r="K180" s="192">
        <v>0</v>
      </c>
      <c r="L180" s="192">
        <v>0</v>
      </c>
      <c r="M180" s="192">
        <v>0</v>
      </c>
      <c r="N180" s="192">
        <v>200000</v>
      </c>
    </row>
    <row r="181" spans="1:14" ht="13.5" customHeight="1">
      <c r="A181" s="191" t="s">
        <v>342</v>
      </c>
      <c r="B181" s="191" t="s">
        <v>581</v>
      </c>
      <c r="C181" s="191" t="s">
        <v>23</v>
      </c>
      <c r="D181" s="192">
        <v>25000</v>
      </c>
      <c r="E181" s="192">
        <v>0</v>
      </c>
      <c r="F181" s="193"/>
      <c r="G181" s="192">
        <v>0</v>
      </c>
      <c r="H181" s="193"/>
      <c r="I181" s="192">
        <v>0</v>
      </c>
      <c r="J181" s="192">
        <v>0</v>
      </c>
      <c r="K181" s="192">
        <v>0</v>
      </c>
      <c r="L181" s="192">
        <v>0</v>
      </c>
      <c r="M181" s="192">
        <v>0</v>
      </c>
      <c r="N181" s="192">
        <v>0</v>
      </c>
    </row>
    <row r="182" spans="1:14" ht="13.5" customHeight="1">
      <c r="A182" s="191" t="s">
        <v>342</v>
      </c>
      <c r="B182" s="191" t="s">
        <v>42</v>
      </c>
      <c r="C182" s="191" t="s">
        <v>79</v>
      </c>
      <c r="D182" s="192">
        <v>32071.34</v>
      </c>
      <c r="E182" s="192">
        <v>875</v>
      </c>
      <c r="F182" s="193"/>
      <c r="G182" s="192">
        <v>60000</v>
      </c>
      <c r="H182" s="193"/>
      <c r="I182" s="192">
        <v>60000</v>
      </c>
      <c r="J182" s="192">
        <v>60000</v>
      </c>
      <c r="K182" s="192">
        <v>60000</v>
      </c>
      <c r="L182" s="192">
        <v>60000</v>
      </c>
      <c r="M182" s="192">
        <v>60000</v>
      </c>
      <c r="N182" s="192">
        <v>300000</v>
      </c>
    </row>
    <row r="183" spans="1:14" ht="13.5" customHeight="1">
      <c r="A183" s="191" t="s">
        <v>342</v>
      </c>
      <c r="B183" s="191" t="s">
        <v>582</v>
      </c>
      <c r="C183" s="191" t="s">
        <v>79</v>
      </c>
      <c r="D183" s="192">
        <v>2616.44</v>
      </c>
      <c r="E183" s="192">
        <v>0</v>
      </c>
      <c r="F183" s="193"/>
      <c r="G183" s="192">
        <v>0</v>
      </c>
      <c r="H183" s="193"/>
      <c r="I183" s="192">
        <v>0</v>
      </c>
      <c r="J183" s="192">
        <v>0</v>
      </c>
      <c r="K183" s="192">
        <v>0</v>
      </c>
      <c r="L183" s="192">
        <v>0</v>
      </c>
      <c r="M183" s="192">
        <v>0</v>
      </c>
      <c r="N183" s="192">
        <v>0</v>
      </c>
    </row>
    <row r="184" spans="1:14" ht="13.5" customHeight="1">
      <c r="A184" s="191" t="s">
        <v>342</v>
      </c>
      <c r="B184" s="191" t="s">
        <v>50</v>
      </c>
      <c r="C184" s="191" t="s">
        <v>10</v>
      </c>
      <c r="D184" s="192">
        <v>1344649.99</v>
      </c>
      <c r="E184" s="192">
        <v>224964.2</v>
      </c>
      <c r="F184" s="193"/>
      <c r="G184" s="192">
        <v>500000</v>
      </c>
      <c r="H184" s="193"/>
      <c r="I184" s="192">
        <v>500000</v>
      </c>
      <c r="J184" s="192">
        <v>600000</v>
      </c>
      <c r="K184" s="192">
        <v>700000</v>
      </c>
      <c r="L184" s="192">
        <v>700000</v>
      </c>
      <c r="M184" s="192">
        <v>750000</v>
      </c>
      <c r="N184" s="192">
        <v>3250000</v>
      </c>
    </row>
    <row r="185" spans="1:14" ht="13.5" customHeight="1">
      <c r="A185" s="191" t="s">
        <v>342</v>
      </c>
      <c r="B185" s="191" t="s">
        <v>471</v>
      </c>
      <c r="C185" s="191" t="s">
        <v>10</v>
      </c>
      <c r="D185" s="192">
        <v>244266.71</v>
      </c>
      <c r="E185" s="192">
        <v>30447</v>
      </c>
      <c r="F185" s="193"/>
      <c r="G185" s="192">
        <v>0</v>
      </c>
      <c r="H185" s="193"/>
      <c r="I185" s="192">
        <v>0</v>
      </c>
      <c r="J185" s="192">
        <v>0</v>
      </c>
      <c r="K185" s="192">
        <v>0</v>
      </c>
      <c r="L185" s="192">
        <v>0</v>
      </c>
      <c r="M185" s="192"/>
      <c r="N185" s="192">
        <v>0</v>
      </c>
    </row>
    <row r="186" spans="1:14" ht="13.5" customHeight="1">
      <c r="A186" s="191" t="s">
        <v>342</v>
      </c>
      <c r="B186" s="191" t="s">
        <v>121</v>
      </c>
      <c r="C186" s="191" t="s">
        <v>136</v>
      </c>
      <c r="D186" s="192">
        <v>0</v>
      </c>
      <c r="E186" s="192">
        <v>78574.3</v>
      </c>
      <c r="F186" s="193"/>
      <c r="G186" s="192">
        <v>300000</v>
      </c>
      <c r="H186" s="193"/>
      <c r="I186" s="192">
        <v>300000</v>
      </c>
      <c r="J186" s="192">
        <v>300000</v>
      </c>
      <c r="K186" s="192">
        <v>300000</v>
      </c>
      <c r="L186" s="192">
        <v>300000</v>
      </c>
      <c r="M186" s="192">
        <v>300000</v>
      </c>
      <c r="N186" s="192">
        <v>1500000</v>
      </c>
    </row>
    <row r="187" spans="1:14" ht="13.5" customHeight="1">
      <c r="A187" s="191" t="s">
        <v>342</v>
      </c>
      <c r="B187" s="191" t="s">
        <v>536</v>
      </c>
      <c r="C187" s="191" t="s">
        <v>136</v>
      </c>
      <c r="D187" s="192">
        <v>0</v>
      </c>
      <c r="E187" s="192">
        <v>2875</v>
      </c>
      <c r="F187" s="193"/>
      <c r="G187" s="192">
        <v>0</v>
      </c>
      <c r="H187" s="193"/>
      <c r="I187" s="192">
        <v>0</v>
      </c>
      <c r="J187" s="192">
        <v>0</v>
      </c>
      <c r="K187" s="192">
        <v>0</v>
      </c>
      <c r="L187" s="192">
        <v>0</v>
      </c>
      <c r="M187" s="192"/>
      <c r="N187" s="192">
        <v>0</v>
      </c>
    </row>
    <row r="188" spans="1:14" ht="13.5" customHeight="1">
      <c r="A188" s="191" t="s">
        <v>342</v>
      </c>
      <c r="B188" s="191" t="s">
        <v>473</v>
      </c>
      <c r="C188" s="191" t="s">
        <v>472</v>
      </c>
      <c r="D188" s="192">
        <v>0</v>
      </c>
      <c r="E188" s="192">
        <v>707303.42</v>
      </c>
      <c r="F188" s="193"/>
      <c r="G188" s="192">
        <v>0</v>
      </c>
      <c r="H188" s="193"/>
      <c r="I188" s="192"/>
      <c r="J188" s="192"/>
      <c r="K188" s="192"/>
      <c r="L188" s="192"/>
      <c r="M188" s="192"/>
      <c r="N188" s="192"/>
    </row>
    <row r="189" spans="1:14" ht="13.5" customHeight="1">
      <c r="A189" s="191" t="s">
        <v>342</v>
      </c>
      <c r="B189" s="191" t="s">
        <v>100</v>
      </c>
      <c r="C189" s="191" t="s">
        <v>54</v>
      </c>
      <c r="D189" s="192">
        <v>26145.64</v>
      </c>
      <c r="E189" s="192">
        <v>32064.01</v>
      </c>
      <c r="F189" s="193"/>
      <c r="G189" s="192">
        <v>75000</v>
      </c>
      <c r="H189" s="193"/>
      <c r="I189" s="192">
        <v>75000</v>
      </c>
      <c r="J189" s="192">
        <v>75000</v>
      </c>
      <c r="K189" s="192">
        <v>75000</v>
      </c>
      <c r="L189" s="192">
        <v>75000</v>
      </c>
      <c r="M189" s="192">
        <v>75000</v>
      </c>
      <c r="N189" s="192">
        <v>375000</v>
      </c>
    </row>
    <row r="190" spans="1:14" ht="13.5" customHeight="1">
      <c r="A190" s="191" t="s">
        <v>342</v>
      </c>
      <c r="B190" s="191" t="s">
        <v>235</v>
      </c>
      <c r="C190" s="191" t="s">
        <v>73</v>
      </c>
      <c r="D190" s="192">
        <v>298413.02</v>
      </c>
      <c r="E190" s="192">
        <v>250021.8</v>
      </c>
      <c r="F190" s="193"/>
      <c r="G190" s="192">
        <v>579500</v>
      </c>
      <c r="H190" s="193"/>
      <c r="I190" s="192">
        <v>504500</v>
      </c>
      <c r="J190" s="192">
        <v>391000</v>
      </c>
      <c r="K190" s="192">
        <v>472500</v>
      </c>
      <c r="L190" s="192">
        <v>517500</v>
      </c>
      <c r="M190" s="192">
        <v>818000</v>
      </c>
      <c r="N190" s="192">
        <v>2703500</v>
      </c>
    </row>
    <row r="191" spans="1:14" ht="13.5" customHeight="1">
      <c r="A191" s="191" t="s">
        <v>342</v>
      </c>
      <c r="B191" s="191" t="s">
        <v>77</v>
      </c>
      <c r="C191" s="191" t="s">
        <v>73</v>
      </c>
      <c r="D191" s="192">
        <v>1015.45</v>
      </c>
      <c r="E191" s="192">
        <v>1039.3399999999999</v>
      </c>
      <c r="F191" s="193"/>
      <c r="G191" s="192">
        <v>302000</v>
      </c>
      <c r="H191" s="193"/>
      <c r="I191" s="192">
        <v>233000</v>
      </c>
      <c r="J191" s="192">
        <v>80000</v>
      </c>
      <c r="K191" s="192">
        <v>223000</v>
      </c>
      <c r="L191" s="192">
        <v>100000</v>
      </c>
      <c r="M191" s="192">
        <v>343000</v>
      </c>
      <c r="N191" s="192">
        <v>979000</v>
      </c>
    </row>
    <row r="192" spans="1:14" ht="13.5" customHeight="1">
      <c r="A192" s="191" t="s">
        <v>342</v>
      </c>
      <c r="B192" s="191" t="s">
        <v>537</v>
      </c>
      <c r="C192" s="191" t="s">
        <v>73</v>
      </c>
      <c r="D192" s="192">
        <v>96840.99</v>
      </c>
      <c r="E192" s="192">
        <v>37508.51</v>
      </c>
      <c r="F192" s="193"/>
      <c r="G192" s="192">
        <v>0</v>
      </c>
      <c r="H192" s="193"/>
      <c r="I192" s="192">
        <v>0</v>
      </c>
      <c r="J192" s="192">
        <v>0</v>
      </c>
      <c r="K192" s="192">
        <v>0</v>
      </c>
      <c r="L192" s="192">
        <v>0</v>
      </c>
      <c r="M192" s="192">
        <v>0</v>
      </c>
      <c r="N192" s="192">
        <v>0</v>
      </c>
    </row>
    <row r="193" spans="1:14" ht="13.5" customHeight="1">
      <c r="A193" s="191" t="s">
        <v>342</v>
      </c>
      <c r="B193" s="191" t="s">
        <v>236</v>
      </c>
      <c r="C193" s="191" t="s">
        <v>73</v>
      </c>
      <c r="D193" s="192">
        <v>0</v>
      </c>
      <c r="E193" s="192">
        <v>0</v>
      </c>
      <c r="F193" s="193">
        <v>0</v>
      </c>
      <c r="G193" s="192">
        <v>0</v>
      </c>
      <c r="H193" s="193"/>
      <c r="I193" s="192">
        <v>0</v>
      </c>
      <c r="J193" s="192">
        <v>0</v>
      </c>
      <c r="K193" s="192">
        <v>35000</v>
      </c>
      <c r="L193" s="192">
        <v>10000</v>
      </c>
      <c r="M193" s="192">
        <v>0</v>
      </c>
      <c r="N193" s="192">
        <v>45000</v>
      </c>
    </row>
    <row r="194" spans="1:14" ht="13.5" customHeight="1">
      <c r="A194" s="191" t="s">
        <v>342</v>
      </c>
      <c r="B194" s="191" t="s">
        <v>44</v>
      </c>
      <c r="C194" s="191" t="s">
        <v>58</v>
      </c>
      <c r="D194" s="192">
        <v>19988.29</v>
      </c>
      <c r="E194" s="192">
        <v>0</v>
      </c>
      <c r="F194" s="193"/>
      <c r="G194" s="192">
        <v>0</v>
      </c>
      <c r="H194" s="193"/>
      <c r="I194" s="192">
        <v>25000</v>
      </c>
      <c r="J194" s="192">
        <v>0</v>
      </c>
      <c r="K194" s="192">
        <v>0</v>
      </c>
      <c r="L194" s="192">
        <v>0</v>
      </c>
      <c r="M194" s="192">
        <v>0</v>
      </c>
      <c r="N194" s="192">
        <v>25000</v>
      </c>
    </row>
    <row r="195" spans="1:14" ht="13.5" customHeight="1">
      <c r="A195" s="191" t="s">
        <v>342</v>
      </c>
      <c r="B195" s="191" t="s">
        <v>140</v>
      </c>
      <c r="C195" s="191" t="s">
        <v>11</v>
      </c>
      <c r="D195" s="192">
        <v>24610.5</v>
      </c>
      <c r="E195" s="192">
        <v>95510.7</v>
      </c>
      <c r="F195" s="193"/>
      <c r="G195" s="192">
        <v>160000</v>
      </c>
      <c r="H195" s="193"/>
      <c r="I195" s="192">
        <v>160000</v>
      </c>
      <c r="J195" s="192">
        <v>160000</v>
      </c>
      <c r="K195" s="192">
        <v>160000</v>
      </c>
      <c r="L195" s="192">
        <v>160000</v>
      </c>
      <c r="M195" s="192">
        <v>160000</v>
      </c>
      <c r="N195" s="192">
        <v>800000</v>
      </c>
    </row>
    <row r="196" spans="1:14" ht="13.5" customHeight="1">
      <c r="A196" s="191" t="s">
        <v>342</v>
      </c>
      <c r="B196" s="191" t="s">
        <v>237</v>
      </c>
      <c r="C196" s="191" t="s">
        <v>11</v>
      </c>
      <c r="D196" s="192">
        <v>0</v>
      </c>
      <c r="E196" s="192">
        <v>0</v>
      </c>
      <c r="F196" s="193"/>
      <c r="G196" s="192">
        <v>7000</v>
      </c>
      <c r="H196" s="193"/>
      <c r="I196" s="192">
        <v>7000</v>
      </c>
      <c r="J196" s="192">
        <v>1000</v>
      </c>
      <c r="K196" s="192">
        <v>1000</v>
      </c>
      <c r="L196" s="192">
        <v>1000</v>
      </c>
      <c r="M196" s="192">
        <v>1000</v>
      </c>
      <c r="N196" s="192">
        <v>11000</v>
      </c>
    </row>
    <row r="197" spans="1:14" ht="13.5" customHeight="1">
      <c r="A197" s="191" t="s">
        <v>342</v>
      </c>
      <c r="B197" s="191" t="s">
        <v>538</v>
      </c>
      <c r="C197" s="191" t="s">
        <v>11</v>
      </c>
      <c r="D197" s="192">
        <v>25494.65</v>
      </c>
      <c r="E197" s="192">
        <v>4400</v>
      </c>
      <c r="F197" s="193"/>
      <c r="G197" s="192">
        <v>0</v>
      </c>
      <c r="H197" s="193"/>
      <c r="I197" s="192">
        <v>0</v>
      </c>
      <c r="J197" s="192">
        <v>0</v>
      </c>
      <c r="K197" s="192">
        <v>0</v>
      </c>
      <c r="L197" s="192">
        <v>0</v>
      </c>
      <c r="M197" s="192"/>
      <c r="N197" s="192">
        <v>0</v>
      </c>
    </row>
    <row r="198" spans="1:14" ht="13.5" customHeight="1">
      <c r="A198" s="191" t="s">
        <v>342</v>
      </c>
      <c r="B198" s="191" t="s">
        <v>81</v>
      </c>
      <c r="C198" s="191" t="s">
        <v>2</v>
      </c>
      <c r="D198" s="192">
        <v>24194.92</v>
      </c>
      <c r="E198" s="192">
        <v>29281</v>
      </c>
      <c r="F198" s="193"/>
      <c r="G198" s="192">
        <v>75000</v>
      </c>
      <c r="H198" s="193"/>
      <c r="I198" s="192">
        <v>75000</v>
      </c>
      <c r="J198" s="192">
        <v>75000</v>
      </c>
      <c r="K198" s="192">
        <v>75000</v>
      </c>
      <c r="L198" s="192">
        <v>75000</v>
      </c>
      <c r="M198" s="192">
        <v>75000</v>
      </c>
      <c r="N198" s="192">
        <v>375000</v>
      </c>
    </row>
    <row r="199" spans="1:14" ht="13.5" customHeight="1">
      <c r="A199" s="191" t="s">
        <v>342</v>
      </c>
      <c r="B199" s="191" t="s">
        <v>59</v>
      </c>
      <c r="C199" s="191" t="s">
        <v>78</v>
      </c>
      <c r="D199" s="192">
        <v>5292.31</v>
      </c>
      <c r="E199" s="192">
        <v>37686.28</v>
      </c>
      <c r="F199" s="193"/>
      <c r="G199" s="192">
        <v>20000</v>
      </c>
      <c r="H199" s="193"/>
      <c r="I199" s="192">
        <v>20000</v>
      </c>
      <c r="J199" s="192">
        <v>20000</v>
      </c>
      <c r="K199" s="192">
        <v>20000</v>
      </c>
      <c r="L199" s="192">
        <v>20000</v>
      </c>
      <c r="M199" s="192">
        <v>20000</v>
      </c>
      <c r="N199" s="192">
        <v>100000</v>
      </c>
    </row>
    <row r="200" spans="1:14" ht="13.5" customHeight="1">
      <c r="A200" s="191" t="s">
        <v>342</v>
      </c>
      <c r="B200" s="191" t="s">
        <v>542</v>
      </c>
      <c r="C200" s="191" t="s">
        <v>541</v>
      </c>
      <c r="D200" s="192">
        <v>0</v>
      </c>
      <c r="E200" s="192">
        <v>189809.94</v>
      </c>
      <c r="F200" s="193"/>
      <c r="G200" s="192">
        <v>0</v>
      </c>
      <c r="H200" s="193">
        <v>0</v>
      </c>
      <c r="I200" s="192">
        <v>0</v>
      </c>
      <c r="J200" s="192">
        <v>0</v>
      </c>
      <c r="K200" s="192">
        <v>0</v>
      </c>
      <c r="L200" s="192">
        <v>0</v>
      </c>
      <c r="M200" s="192">
        <v>0</v>
      </c>
      <c r="N200" s="192">
        <v>0</v>
      </c>
    </row>
    <row r="201" spans="1:14" ht="13.5" customHeight="1">
      <c r="A201" s="191" t="s">
        <v>342</v>
      </c>
      <c r="B201" s="191" t="s">
        <v>544</v>
      </c>
      <c r="C201" s="191" t="s">
        <v>543</v>
      </c>
      <c r="D201" s="192">
        <v>68195</v>
      </c>
      <c r="E201" s="192">
        <v>55525</v>
      </c>
      <c r="F201" s="193"/>
      <c r="G201" s="192">
        <v>0</v>
      </c>
      <c r="H201" s="193">
        <v>0</v>
      </c>
      <c r="I201" s="192">
        <v>0</v>
      </c>
      <c r="J201" s="192">
        <v>0</v>
      </c>
      <c r="K201" s="192">
        <v>0</v>
      </c>
      <c r="L201" s="192">
        <v>0</v>
      </c>
      <c r="M201" s="192">
        <v>0</v>
      </c>
      <c r="N201" s="192">
        <v>0</v>
      </c>
    </row>
    <row r="202" spans="1:14" ht="13.5" customHeight="1">
      <c r="A202" s="191" t="s">
        <v>342</v>
      </c>
      <c r="B202" s="191" t="s">
        <v>26</v>
      </c>
      <c r="C202" s="191" t="s">
        <v>17</v>
      </c>
      <c r="D202" s="192">
        <v>10755.55</v>
      </c>
      <c r="E202" s="192">
        <v>0</v>
      </c>
      <c r="F202" s="193"/>
      <c r="G202" s="192">
        <v>50000</v>
      </c>
      <c r="H202" s="193"/>
      <c r="I202" s="192">
        <v>25000</v>
      </c>
      <c r="J202" s="192">
        <v>25000</v>
      </c>
      <c r="K202" s="192">
        <v>25000</v>
      </c>
      <c r="L202" s="192">
        <v>25000</v>
      </c>
      <c r="M202" s="192">
        <v>25000</v>
      </c>
      <c r="N202" s="192">
        <v>125000</v>
      </c>
    </row>
    <row r="203" spans="1:14" ht="13.5" customHeight="1">
      <c r="A203" s="191" t="s">
        <v>342</v>
      </c>
      <c r="B203" s="191" t="s">
        <v>60</v>
      </c>
      <c r="C203" s="191" t="s">
        <v>74</v>
      </c>
      <c r="D203" s="192">
        <v>5750.02</v>
      </c>
      <c r="E203" s="192">
        <v>63654.71</v>
      </c>
      <c r="F203" s="193"/>
      <c r="G203" s="192">
        <v>110000</v>
      </c>
      <c r="H203" s="193"/>
      <c r="I203" s="192">
        <v>110000</v>
      </c>
      <c r="J203" s="192">
        <v>50000</v>
      </c>
      <c r="K203" s="192">
        <v>50000</v>
      </c>
      <c r="L203" s="192">
        <v>50000</v>
      </c>
      <c r="M203" s="192">
        <v>50000</v>
      </c>
      <c r="N203" s="192">
        <v>310000</v>
      </c>
    </row>
    <row r="204" spans="1:14" ht="13.5" customHeight="1">
      <c r="A204" s="191" t="s">
        <v>342</v>
      </c>
      <c r="B204" s="191" t="s">
        <v>585</v>
      </c>
      <c r="C204" s="191" t="s">
        <v>74</v>
      </c>
      <c r="D204" s="192">
        <v>20000</v>
      </c>
      <c r="E204" s="192">
        <v>0</v>
      </c>
      <c r="F204" s="193"/>
      <c r="G204" s="192">
        <v>0</v>
      </c>
      <c r="H204" s="193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  <c r="N204" s="192">
        <v>0</v>
      </c>
    </row>
    <row r="205" spans="1:14" ht="13.5" customHeight="1">
      <c r="A205" s="191" t="s">
        <v>342</v>
      </c>
      <c r="B205" s="191" t="s">
        <v>113</v>
      </c>
      <c r="C205" s="191" t="s">
        <v>126</v>
      </c>
      <c r="D205" s="192">
        <v>56202.11</v>
      </c>
      <c r="E205" s="192">
        <v>33845.129999999997</v>
      </c>
      <c r="F205" s="193"/>
      <c r="G205" s="192">
        <v>75000</v>
      </c>
      <c r="H205" s="193"/>
      <c r="I205" s="192">
        <v>75000</v>
      </c>
      <c r="J205" s="192">
        <v>75000</v>
      </c>
      <c r="K205" s="192">
        <v>75000</v>
      </c>
      <c r="L205" s="192">
        <v>75000</v>
      </c>
      <c r="M205" s="192">
        <v>75000</v>
      </c>
      <c r="N205" s="192">
        <v>375000</v>
      </c>
    </row>
    <row r="206" spans="1:14" ht="13.5" customHeight="1">
      <c r="A206" s="191" t="s">
        <v>342</v>
      </c>
      <c r="B206" s="191" t="s">
        <v>586</v>
      </c>
      <c r="C206" s="191" t="s">
        <v>587</v>
      </c>
      <c r="D206" s="192">
        <v>751.28</v>
      </c>
      <c r="E206" s="192">
        <v>0</v>
      </c>
      <c r="F206" s="193"/>
      <c r="G206" s="192">
        <v>0</v>
      </c>
      <c r="H206" s="193">
        <v>0</v>
      </c>
      <c r="I206" s="192">
        <v>0</v>
      </c>
      <c r="J206" s="192">
        <v>0</v>
      </c>
      <c r="K206" s="192">
        <v>0</v>
      </c>
      <c r="L206" s="192">
        <v>0</v>
      </c>
      <c r="M206" s="192">
        <v>0</v>
      </c>
      <c r="N206" s="192">
        <v>0</v>
      </c>
    </row>
    <row r="207" spans="1:14" ht="13.5" customHeight="1">
      <c r="A207" s="191" t="s">
        <v>342</v>
      </c>
      <c r="B207" s="191" t="s">
        <v>588</v>
      </c>
      <c r="C207" s="191" t="s">
        <v>589</v>
      </c>
      <c r="D207" s="192">
        <v>4388.1099999999997</v>
      </c>
      <c r="E207" s="192">
        <v>0</v>
      </c>
      <c r="F207" s="193"/>
      <c r="G207" s="192">
        <v>0</v>
      </c>
      <c r="H207" s="193">
        <v>0</v>
      </c>
      <c r="I207" s="192">
        <v>0</v>
      </c>
      <c r="J207" s="192">
        <v>0</v>
      </c>
      <c r="K207" s="192">
        <v>0</v>
      </c>
      <c r="L207" s="192">
        <v>0</v>
      </c>
      <c r="M207" s="192">
        <v>0</v>
      </c>
      <c r="N207" s="192">
        <v>0</v>
      </c>
    </row>
    <row r="208" spans="1:14" ht="13.5" customHeight="1">
      <c r="A208" s="191" t="s">
        <v>342</v>
      </c>
      <c r="B208" s="191" t="s">
        <v>590</v>
      </c>
      <c r="C208" s="191" t="s">
        <v>591</v>
      </c>
      <c r="D208" s="192">
        <v>0</v>
      </c>
      <c r="E208" s="192">
        <v>0</v>
      </c>
      <c r="F208" s="193"/>
      <c r="G208" s="192">
        <v>0</v>
      </c>
      <c r="H208" s="193">
        <v>0</v>
      </c>
      <c r="I208" s="192">
        <v>0</v>
      </c>
      <c r="J208" s="192">
        <v>0</v>
      </c>
      <c r="K208" s="192">
        <v>0</v>
      </c>
      <c r="L208" s="192">
        <v>0</v>
      </c>
      <c r="M208" s="192">
        <v>0</v>
      </c>
      <c r="N208" s="192">
        <v>0</v>
      </c>
    </row>
    <row r="209" spans="1:14" ht="13.5" customHeight="1">
      <c r="A209" s="191" t="s">
        <v>342</v>
      </c>
      <c r="B209" s="191" t="s">
        <v>130</v>
      </c>
      <c r="C209" s="191" t="s">
        <v>80</v>
      </c>
      <c r="D209" s="192">
        <v>0</v>
      </c>
      <c r="E209" s="192">
        <v>0</v>
      </c>
      <c r="F209" s="193"/>
      <c r="G209" s="192">
        <v>0</v>
      </c>
      <c r="H209" s="193"/>
      <c r="I209" s="192">
        <v>1000000</v>
      </c>
      <c r="J209" s="192">
        <v>500000</v>
      </c>
      <c r="K209" s="192">
        <v>0</v>
      </c>
      <c r="L209" s="192">
        <v>0</v>
      </c>
      <c r="M209" s="192">
        <v>0</v>
      </c>
      <c r="N209" s="192">
        <v>1500000</v>
      </c>
    </row>
    <row r="210" spans="1:14" ht="13.5" customHeight="1">
      <c r="A210" s="191" t="s">
        <v>342</v>
      </c>
      <c r="B210" s="191" t="s">
        <v>129</v>
      </c>
      <c r="C210" s="191" t="s">
        <v>86</v>
      </c>
      <c r="D210" s="192">
        <v>0</v>
      </c>
      <c r="E210" s="192">
        <v>0</v>
      </c>
      <c r="F210" s="193"/>
      <c r="G210" s="192">
        <v>0</v>
      </c>
      <c r="H210" s="193"/>
      <c r="I210" s="192">
        <v>0</v>
      </c>
      <c r="J210" s="192">
        <v>0</v>
      </c>
      <c r="K210" s="192">
        <v>500000</v>
      </c>
      <c r="L210" s="192">
        <v>0</v>
      </c>
      <c r="M210" s="192">
        <v>0</v>
      </c>
      <c r="N210" s="192">
        <v>500000</v>
      </c>
    </row>
    <row r="211" spans="1:14" ht="13.5" customHeight="1">
      <c r="A211" s="191" t="s">
        <v>342</v>
      </c>
      <c r="B211" s="191" t="s">
        <v>7</v>
      </c>
      <c r="C211" s="191" t="s">
        <v>75</v>
      </c>
      <c r="D211" s="192">
        <v>0</v>
      </c>
      <c r="E211" s="192">
        <v>12500</v>
      </c>
      <c r="F211" s="193"/>
      <c r="G211" s="192">
        <v>400000</v>
      </c>
      <c r="H211" s="193"/>
      <c r="I211" s="192">
        <v>400000</v>
      </c>
      <c r="J211" s="192">
        <v>400000</v>
      </c>
      <c r="K211" s="192">
        <v>200000</v>
      </c>
      <c r="L211" s="192">
        <v>0</v>
      </c>
      <c r="M211" s="192">
        <v>0</v>
      </c>
      <c r="N211" s="192">
        <v>1000000</v>
      </c>
    </row>
    <row r="212" spans="1:14" ht="13.5" customHeight="1">
      <c r="A212" s="191" t="s">
        <v>342</v>
      </c>
      <c r="B212" s="191" t="s">
        <v>481</v>
      </c>
      <c r="C212" s="191" t="s">
        <v>480</v>
      </c>
      <c r="D212" s="192">
        <v>0</v>
      </c>
      <c r="E212" s="192">
        <v>0</v>
      </c>
      <c r="F212" s="193"/>
      <c r="G212" s="192">
        <v>300000</v>
      </c>
      <c r="H212" s="193"/>
      <c r="I212" s="192">
        <v>0</v>
      </c>
      <c r="J212" s="192">
        <v>0</v>
      </c>
      <c r="K212" s="192">
        <v>0</v>
      </c>
      <c r="L212" s="192">
        <v>0</v>
      </c>
      <c r="M212" s="192"/>
      <c r="N212" s="192">
        <v>0</v>
      </c>
    </row>
    <row r="213" spans="1:14" ht="13.5" customHeight="1">
      <c r="A213" s="191" t="s">
        <v>342</v>
      </c>
      <c r="B213" s="191" t="s">
        <v>239</v>
      </c>
      <c r="C213" s="191" t="s">
        <v>141</v>
      </c>
      <c r="D213" s="192">
        <v>0</v>
      </c>
      <c r="E213" s="192">
        <v>0</v>
      </c>
      <c r="F213" s="193"/>
      <c r="G213" s="192">
        <v>0</v>
      </c>
      <c r="H213" s="193"/>
      <c r="I213" s="192">
        <v>223500</v>
      </c>
      <c r="J213" s="192">
        <v>0</v>
      </c>
      <c r="K213" s="192">
        <v>0</v>
      </c>
      <c r="L213" s="192">
        <v>0</v>
      </c>
      <c r="M213" s="192">
        <v>0</v>
      </c>
      <c r="N213" s="192">
        <v>223500</v>
      </c>
    </row>
    <row r="214" spans="1:14" ht="13.5" customHeight="1">
      <c r="A214" s="191" t="s">
        <v>342</v>
      </c>
      <c r="B214" s="191" t="s">
        <v>240</v>
      </c>
      <c r="C214" s="191"/>
      <c r="D214" s="192">
        <v>0</v>
      </c>
      <c r="E214" s="192">
        <v>0</v>
      </c>
      <c r="F214" s="193"/>
      <c r="G214" s="192"/>
      <c r="H214" s="193"/>
      <c r="I214" s="192">
        <v>126500</v>
      </c>
      <c r="J214" s="192">
        <v>0</v>
      </c>
      <c r="K214" s="192">
        <v>0</v>
      </c>
      <c r="L214" s="192">
        <v>0</v>
      </c>
      <c r="M214" s="192">
        <v>0</v>
      </c>
      <c r="N214" s="192">
        <v>126500</v>
      </c>
    </row>
    <row r="215" spans="1:14" ht="13.5" customHeight="1">
      <c r="A215" s="191" t="s">
        <v>342</v>
      </c>
      <c r="B215" s="191" t="s">
        <v>486</v>
      </c>
      <c r="C215" s="191" t="s">
        <v>485</v>
      </c>
      <c r="D215" s="192">
        <v>0</v>
      </c>
      <c r="E215" s="192">
        <v>0</v>
      </c>
      <c r="F215" s="193"/>
      <c r="G215" s="192">
        <v>225000</v>
      </c>
      <c r="H215" s="193"/>
      <c r="I215" s="192">
        <v>0</v>
      </c>
      <c r="J215" s="192">
        <v>0</v>
      </c>
      <c r="K215" s="192">
        <v>0</v>
      </c>
      <c r="L215" s="192">
        <v>0</v>
      </c>
      <c r="M215" s="192"/>
      <c r="N215" s="192">
        <v>0</v>
      </c>
    </row>
    <row r="216" spans="1:14" ht="13.5" customHeight="1">
      <c r="A216" s="191" t="s">
        <v>342</v>
      </c>
      <c r="B216" s="191" t="s">
        <v>245</v>
      </c>
      <c r="C216" s="191" t="s">
        <v>244</v>
      </c>
      <c r="D216" s="192">
        <v>0</v>
      </c>
      <c r="E216" s="192">
        <v>0</v>
      </c>
      <c r="F216" s="193"/>
      <c r="G216" s="192">
        <v>0</v>
      </c>
      <c r="H216" s="193"/>
      <c r="I216" s="192">
        <v>73000</v>
      </c>
      <c r="J216" s="192">
        <v>0</v>
      </c>
      <c r="K216" s="192">
        <v>0</v>
      </c>
      <c r="L216" s="192">
        <v>0</v>
      </c>
      <c r="M216" s="192">
        <v>0</v>
      </c>
      <c r="N216" s="192">
        <v>73000</v>
      </c>
    </row>
    <row r="217" spans="1:14" ht="13.5" customHeight="1">
      <c r="A217" s="191" t="s">
        <v>342</v>
      </c>
      <c r="B217" s="191" t="s">
        <v>247</v>
      </c>
      <c r="C217" s="191" t="s">
        <v>246</v>
      </c>
      <c r="D217" s="192">
        <v>0</v>
      </c>
      <c r="E217" s="192">
        <v>0</v>
      </c>
      <c r="F217" s="193"/>
      <c r="G217" s="192">
        <v>0</v>
      </c>
      <c r="H217" s="193"/>
      <c r="I217" s="192">
        <v>80000</v>
      </c>
      <c r="J217" s="192">
        <v>0</v>
      </c>
      <c r="K217" s="192">
        <v>0</v>
      </c>
      <c r="L217" s="192">
        <v>0</v>
      </c>
      <c r="M217" s="192">
        <v>0</v>
      </c>
      <c r="N217" s="192">
        <v>80000</v>
      </c>
    </row>
    <row r="218" spans="1:14" ht="13.5" customHeight="1">
      <c r="A218" s="191" t="s">
        <v>342</v>
      </c>
      <c r="B218" s="191" t="s">
        <v>249</v>
      </c>
      <c r="C218" s="191" t="s">
        <v>248</v>
      </c>
      <c r="D218" s="192">
        <v>0</v>
      </c>
      <c r="E218" s="192">
        <v>0</v>
      </c>
      <c r="F218" s="193"/>
      <c r="G218" s="192">
        <v>0</v>
      </c>
      <c r="H218" s="193"/>
      <c r="I218" s="192">
        <v>0</v>
      </c>
      <c r="J218" s="192">
        <v>0</v>
      </c>
      <c r="K218" s="192">
        <v>0</v>
      </c>
      <c r="L218" s="192">
        <v>75000</v>
      </c>
      <c r="M218" s="192">
        <v>0</v>
      </c>
      <c r="N218" s="192">
        <v>75000</v>
      </c>
    </row>
    <row r="219" spans="1:14" ht="13.5" customHeight="1">
      <c r="A219" s="191" t="s">
        <v>342</v>
      </c>
      <c r="B219" s="191" t="s">
        <v>251</v>
      </c>
      <c r="C219" s="191" t="s">
        <v>250</v>
      </c>
      <c r="D219" s="192">
        <v>0</v>
      </c>
      <c r="E219" s="192">
        <v>0</v>
      </c>
      <c r="F219" s="193"/>
      <c r="G219" s="192">
        <v>0</v>
      </c>
      <c r="H219" s="193"/>
      <c r="I219" s="192">
        <v>0</v>
      </c>
      <c r="J219" s="192">
        <v>25000</v>
      </c>
      <c r="K219" s="192">
        <v>0</v>
      </c>
      <c r="L219" s="192">
        <v>25000</v>
      </c>
      <c r="M219" s="192">
        <v>0</v>
      </c>
      <c r="N219" s="192">
        <v>50000</v>
      </c>
    </row>
    <row r="220" spans="1:14" ht="13.5" customHeight="1">
      <c r="A220" s="191" t="s">
        <v>342</v>
      </c>
      <c r="B220" s="191" t="s">
        <v>256</v>
      </c>
      <c r="C220" s="191" t="s">
        <v>255</v>
      </c>
      <c r="D220" s="192">
        <v>0</v>
      </c>
      <c r="E220" s="192">
        <v>0</v>
      </c>
      <c r="F220" s="193"/>
      <c r="G220" s="192">
        <v>450000</v>
      </c>
      <c r="H220" s="193"/>
      <c r="I220" s="192">
        <v>450000</v>
      </c>
      <c r="J220" s="192">
        <v>60000</v>
      </c>
      <c r="K220" s="192">
        <v>0</v>
      </c>
      <c r="L220" s="192">
        <v>0</v>
      </c>
      <c r="M220" s="192">
        <v>0</v>
      </c>
      <c r="N220" s="192">
        <v>510000</v>
      </c>
    </row>
    <row r="221" spans="1:14" ht="13.5" customHeight="1">
      <c r="A221" s="191" t="s">
        <v>342</v>
      </c>
      <c r="B221" s="191" t="s">
        <v>259</v>
      </c>
      <c r="C221" s="191" t="s">
        <v>258</v>
      </c>
      <c r="D221" s="192">
        <v>0</v>
      </c>
      <c r="E221" s="192">
        <v>0</v>
      </c>
      <c r="F221" s="193"/>
      <c r="G221" s="192">
        <v>0</v>
      </c>
      <c r="H221" s="193"/>
      <c r="I221" s="192">
        <v>0</v>
      </c>
      <c r="J221" s="192">
        <v>0</v>
      </c>
      <c r="K221" s="192">
        <v>1750000</v>
      </c>
      <c r="L221" s="192">
        <v>0</v>
      </c>
      <c r="M221" s="192">
        <v>0</v>
      </c>
      <c r="N221" s="192">
        <v>1750000</v>
      </c>
    </row>
    <row r="222" spans="1:14" ht="13.5" customHeight="1">
      <c r="A222" s="191" t="s">
        <v>342</v>
      </c>
      <c r="B222" s="191" t="s">
        <v>488</v>
      </c>
      <c r="C222" s="191" t="s">
        <v>487</v>
      </c>
      <c r="D222" s="192">
        <v>0</v>
      </c>
      <c r="E222" s="192">
        <v>0</v>
      </c>
      <c r="F222" s="193"/>
      <c r="G222" s="192">
        <v>60000</v>
      </c>
      <c r="H222" s="193"/>
      <c r="I222" s="192">
        <v>0</v>
      </c>
      <c r="J222" s="192">
        <v>0</v>
      </c>
      <c r="K222" s="192">
        <v>0</v>
      </c>
      <c r="L222" s="192">
        <v>0</v>
      </c>
      <c r="M222" s="192">
        <v>0</v>
      </c>
      <c r="N222" s="192">
        <v>0</v>
      </c>
    </row>
    <row r="223" spans="1:14" ht="13.5" customHeight="1">
      <c r="A223" s="191" t="s">
        <v>342</v>
      </c>
      <c r="B223" s="191" t="s">
        <v>490</v>
      </c>
      <c r="C223" s="191" t="s">
        <v>489</v>
      </c>
      <c r="D223" s="192">
        <v>0</v>
      </c>
      <c r="E223" s="192">
        <v>0</v>
      </c>
      <c r="F223" s="193"/>
      <c r="G223" s="192">
        <v>195000</v>
      </c>
      <c r="H223" s="193"/>
      <c r="I223" s="192">
        <v>0</v>
      </c>
      <c r="J223" s="192">
        <v>0</v>
      </c>
      <c r="K223" s="192">
        <v>0</v>
      </c>
      <c r="L223" s="192">
        <v>0</v>
      </c>
      <c r="M223" s="192">
        <v>0</v>
      </c>
      <c r="N223" s="192">
        <v>0</v>
      </c>
    </row>
    <row r="224" spans="1:14" ht="13.5" customHeight="1">
      <c r="A224" s="191" t="s">
        <v>342</v>
      </c>
      <c r="B224" s="191" t="s">
        <v>261</v>
      </c>
      <c r="C224" s="191" t="s">
        <v>260</v>
      </c>
      <c r="D224" s="192">
        <v>0</v>
      </c>
      <c r="E224" s="192">
        <v>0</v>
      </c>
      <c r="F224" s="193"/>
      <c r="G224" s="192">
        <v>0</v>
      </c>
      <c r="H224" s="193"/>
      <c r="I224" s="192">
        <v>0</v>
      </c>
      <c r="J224" s="192">
        <v>0</v>
      </c>
      <c r="K224" s="192">
        <v>70000</v>
      </c>
      <c r="L224" s="192">
        <v>0</v>
      </c>
      <c r="M224" s="192">
        <v>0</v>
      </c>
      <c r="N224" s="192">
        <v>70000</v>
      </c>
    </row>
    <row r="225" spans="1:14" ht="13.5" customHeight="1">
      <c r="A225" s="191" t="s">
        <v>342</v>
      </c>
      <c r="B225" s="191" t="s">
        <v>262</v>
      </c>
      <c r="C225" s="191" t="s">
        <v>180</v>
      </c>
      <c r="D225" s="192">
        <v>0</v>
      </c>
      <c r="E225" s="192">
        <v>0</v>
      </c>
      <c r="F225" s="193"/>
      <c r="G225" s="192">
        <v>0</v>
      </c>
      <c r="H225" s="193"/>
      <c r="I225" s="192">
        <v>50000</v>
      </c>
      <c r="J225" s="192">
        <v>50000</v>
      </c>
      <c r="K225" s="192">
        <v>50000</v>
      </c>
      <c r="L225" s="192">
        <v>50000</v>
      </c>
      <c r="M225" s="192">
        <v>50000</v>
      </c>
      <c r="N225" s="192">
        <v>250000</v>
      </c>
    </row>
    <row r="226" spans="1:14" ht="13.5" customHeight="1">
      <c r="A226" s="191" t="s">
        <v>342</v>
      </c>
      <c r="B226" s="191" t="s">
        <v>264</v>
      </c>
      <c r="C226" s="191" t="s">
        <v>263</v>
      </c>
      <c r="D226" s="192">
        <v>0</v>
      </c>
      <c r="E226" s="192">
        <v>0</v>
      </c>
      <c r="F226" s="193"/>
      <c r="G226" s="192">
        <v>0</v>
      </c>
      <c r="H226" s="193"/>
      <c r="I226" s="192">
        <v>75000</v>
      </c>
      <c r="J226" s="192">
        <v>0</v>
      </c>
      <c r="K226" s="192">
        <v>0</v>
      </c>
      <c r="L226" s="192">
        <v>0</v>
      </c>
      <c r="M226" s="192">
        <v>0</v>
      </c>
      <c r="N226" s="192">
        <v>75000</v>
      </c>
    </row>
    <row r="227" spans="1:14" ht="13.5" customHeight="1">
      <c r="A227" s="191" t="s">
        <v>342</v>
      </c>
      <c r="B227" s="191" t="s">
        <v>266</v>
      </c>
      <c r="C227" s="191" t="s">
        <v>265</v>
      </c>
      <c r="D227" s="192">
        <v>0</v>
      </c>
      <c r="E227" s="192">
        <v>0</v>
      </c>
      <c r="F227" s="193"/>
      <c r="G227" s="192">
        <v>0</v>
      </c>
      <c r="H227" s="193"/>
      <c r="I227" s="192">
        <v>0</v>
      </c>
      <c r="J227" s="192">
        <v>0</v>
      </c>
      <c r="K227" s="192">
        <v>75000</v>
      </c>
      <c r="L227" s="192">
        <v>0</v>
      </c>
      <c r="M227" s="192">
        <v>0</v>
      </c>
      <c r="N227" s="192">
        <v>75000</v>
      </c>
    </row>
    <row r="228" spans="1:14" ht="13.5" customHeight="1">
      <c r="A228" s="191" t="s">
        <v>342</v>
      </c>
      <c r="B228" s="191" t="s">
        <v>268</v>
      </c>
      <c r="C228" s="191" t="s">
        <v>267</v>
      </c>
      <c r="D228" s="192">
        <v>0</v>
      </c>
      <c r="E228" s="192">
        <v>0</v>
      </c>
      <c r="F228" s="193"/>
      <c r="G228" s="192">
        <v>0</v>
      </c>
      <c r="H228" s="193"/>
      <c r="I228" s="192">
        <v>150000</v>
      </c>
      <c r="J228" s="192">
        <v>0</v>
      </c>
      <c r="K228" s="192">
        <v>0</v>
      </c>
      <c r="L228" s="192">
        <v>0</v>
      </c>
      <c r="M228" s="192">
        <v>0</v>
      </c>
      <c r="N228" s="192">
        <v>150000</v>
      </c>
    </row>
    <row r="229" spans="1:14" ht="13.5" customHeight="1">
      <c r="A229" s="191" t="s">
        <v>342</v>
      </c>
      <c r="B229" s="191" t="s">
        <v>271</v>
      </c>
      <c r="C229" s="191" t="s">
        <v>270</v>
      </c>
      <c r="D229" s="192">
        <v>0</v>
      </c>
      <c r="E229" s="192">
        <v>0</v>
      </c>
      <c r="F229" s="193"/>
      <c r="G229" s="192">
        <v>0</v>
      </c>
      <c r="H229" s="193"/>
      <c r="I229" s="192">
        <v>448800</v>
      </c>
      <c r="J229" s="192">
        <v>432500</v>
      </c>
      <c r="K229" s="192">
        <v>370000</v>
      </c>
      <c r="L229" s="192">
        <v>295000</v>
      </c>
      <c r="M229" s="192">
        <v>428600</v>
      </c>
      <c r="N229" s="192">
        <v>1974900</v>
      </c>
    </row>
    <row r="230" spans="1:14" ht="13.5" customHeight="1">
      <c r="A230" s="191" t="s">
        <v>342</v>
      </c>
      <c r="B230" s="191" t="s">
        <v>272</v>
      </c>
      <c r="C230" s="191" t="s">
        <v>194</v>
      </c>
      <c r="D230" s="192">
        <v>0</v>
      </c>
      <c r="E230" s="192">
        <v>0</v>
      </c>
      <c r="F230" s="193"/>
      <c r="G230" s="192">
        <v>0</v>
      </c>
      <c r="H230" s="193"/>
      <c r="I230" s="192">
        <v>100000</v>
      </c>
      <c r="J230" s="192">
        <v>100000</v>
      </c>
      <c r="K230" s="192">
        <v>100000</v>
      </c>
      <c r="L230" s="192">
        <v>100000</v>
      </c>
      <c r="M230" s="192">
        <v>50000</v>
      </c>
      <c r="N230" s="192">
        <v>450000</v>
      </c>
    </row>
    <row r="231" spans="1:14" ht="13.5" customHeight="1">
      <c r="A231" s="191" t="s">
        <v>342</v>
      </c>
      <c r="B231" s="191" t="s">
        <v>274</v>
      </c>
      <c r="C231" s="191" t="s">
        <v>273</v>
      </c>
      <c r="D231" s="192">
        <v>0</v>
      </c>
      <c r="E231" s="192">
        <v>0</v>
      </c>
      <c r="F231" s="193"/>
      <c r="G231" s="192">
        <v>0</v>
      </c>
      <c r="H231" s="193"/>
      <c r="I231" s="192">
        <v>300000</v>
      </c>
      <c r="J231" s="192">
        <v>0</v>
      </c>
      <c r="K231" s="192">
        <v>0</v>
      </c>
      <c r="L231" s="192">
        <v>0</v>
      </c>
      <c r="M231" s="192">
        <v>0</v>
      </c>
      <c r="N231" s="192">
        <v>300000</v>
      </c>
    </row>
    <row r="232" spans="1:14" ht="13.5" customHeight="1">
      <c r="A232" s="191" t="s">
        <v>342</v>
      </c>
      <c r="B232" s="191" t="s">
        <v>276</v>
      </c>
      <c r="C232" s="191" t="s">
        <v>275</v>
      </c>
      <c r="D232" s="192">
        <v>0</v>
      </c>
      <c r="E232" s="192">
        <v>0</v>
      </c>
      <c r="F232" s="193"/>
      <c r="G232" s="192">
        <v>0</v>
      </c>
      <c r="H232" s="193"/>
      <c r="I232" s="192">
        <v>400000</v>
      </c>
      <c r="J232" s="192">
        <v>0</v>
      </c>
      <c r="K232" s="192">
        <v>0</v>
      </c>
      <c r="L232" s="192">
        <v>0</v>
      </c>
      <c r="M232" s="192">
        <v>0</v>
      </c>
      <c r="N232" s="192">
        <v>400000</v>
      </c>
    </row>
    <row r="233" spans="1:14" ht="13.5" customHeight="1">
      <c r="A233" s="191" t="s">
        <v>342</v>
      </c>
      <c r="B233" s="191" t="s">
        <v>277</v>
      </c>
      <c r="C233" s="191" t="s">
        <v>188</v>
      </c>
      <c r="D233" s="192">
        <v>0</v>
      </c>
      <c r="E233" s="192">
        <v>0</v>
      </c>
      <c r="F233" s="193"/>
      <c r="G233" s="192">
        <v>0</v>
      </c>
      <c r="H233" s="193"/>
      <c r="I233" s="192">
        <v>150000</v>
      </c>
      <c r="J233" s="192">
        <v>0</v>
      </c>
      <c r="K233" s="192">
        <v>0</v>
      </c>
      <c r="L233" s="192">
        <v>0</v>
      </c>
      <c r="M233" s="192">
        <v>0</v>
      </c>
      <c r="N233" s="192">
        <v>150000</v>
      </c>
    </row>
    <row r="234" spans="1:14" ht="13.5" customHeight="1">
      <c r="A234" s="191" t="s">
        <v>342</v>
      </c>
      <c r="B234" s="191" t="s">
        <v>278</v>
      </c>
      <c r="C234" s="191" t="s">
        <v>191</v>
      </c>
      <c r="D234" s="192">
        <v>0</v>
      </c>
      <c r="E234" s="192">
        <v>0</v>
      </c>
      <c r="F234" s="193"/>
      <c r="G234" s="192">
        <v>0</v>
      </c>
      <c r="H234" s="193"/>
      <c r="I234" s="192">
        <v>75000</v>
      </c>
      <c r="J234" s="192">
        <v>75000</v>
      </c>
      <c r="K234" s="192">
        <v>75000</v>
      </c>
      <c r="L234" s="192">
        <v>75000</v>
      </c>
      <c r="M234" s="192">
        <v>75000</v>
      </c>
      <c r="N234" s="192">
        <v>375000</v>
      </c>
    </row>
    <row r="235" spans="1:14" ht="13.5" customHeight="1">
      <c r="A235" s="191" t="s">
        <v>342</v>
      </c>
      <c r="B235" s="191" t="s">
        <v>279</v>
      </c>
      <c r="C235" s="191" t="s">
        <v>189</v>
      </c>
      <c r="D235" s="192">
        <v>0</v>
      </c>
      <c r="E235" s="192">
        <v>0</v>
      </c>
      <c r="F235" s="193"/>
      <c r="G235" s="192">
        <v>0</v>
      </c>
      <c r="H235" s="193"/>
      <c r="I235" s="192">
        <v>150000</v>
      </c>
      <c r="J235" s="192">
        <v>75000</v>
      </c>
      <c r="K235" s="192">
        <v>75000</v>
      </c>
      <c r="L235" s="192">
        <v>75000</v>
      </c>
      <c r="M235" s="192">
        <v>75000</v>
      </c>
      <c r="N235" s="192">
        <v>450000</v>
      </c>
    </row>
    <row r="236" spans="1:14" ht="13.5" customHeight="1">
      <c r="A236" s="191" t="s">
        <v>342</v>
      </c>
      <c r="B236" s="191" t="s">
        <v>123</v>
      </c>
      <c r="C236" s="191" t="s">
        <v>16</v>
      </c>
      <c r="D236" s="192">
        <v>361838.91</v>
      </c>
      <c r="E236" s="192">
        <v>349859.4</v>
      </c>
      <c r="F236" s="193"/>
      <c r="G236" s="192">
        <v>700000</v>
      </c>
      <c r="H236" s="193"/>
      <c r="I236" s="192">
        <v>300000</v>
      </c>
      <c r="J236" s="192">
        <v>300000</v>
      </c>
      <c r="K236" s="192">
        <v>300000</v>
      </c>
      <c r="L236" s="192">
        <v>300000</v>
      </c>
      <c r="M236" s="192">
        <v>300000</v>
      </c>
      <c r="N236" s="192">
        <v>1500000</v>
      </c>
    </row>
    <row r="237" spans="1:14" ht="13.5" customHeight="1">
      <c r="A237" s="191" t="s">
        <v>342</v>
      </c>
      <c r="B237" s="191" t="s">
        <v>492</v>
      </c>
      <c r="C237" s="191" t="s">
        <v>491</v>
      </c>
      <c r="D237" s="192">
        <v>33885</v>
      </c>
      <c r="E237" s="192">
        <v>199500</v>
      </c>
      <c r="F237" s="193"/>
      <c r="G237" s="192">
        <v>0</v>
      </c>
      <c r="H237" s="193"/>
      <c r="I237" s="192">
        <v>0</v>
      </c>
      <c r="J237" s="192">
        <v>0</v>
      </c>
      <c r="K237" s="192">
        <v>0</v>
      </c>
      <c r="L237" s="192">
        <v>0</v>
      </c>
      <c r="M237" s="192">
        <v>0</v>
      </c>
      <c r="N237" s="192">
        <v>0</v>
      </c>
    </row>
    <row r="238" spans="1:14" ht="13.5" customHeight="1">
      <c r="A238" s="191" t="s">
        <v>342</v>
      </c>
      <c r="B238" s="191" t="s">
        <v>64</v>
      </c>
      <c r="C238" s="191" t="s">
        <v>120</v>
      </c>
      <c r="D238" s="192">
        <v>227647.29</v>
      </c>
      <c r="E238" s="192">
        <v>143413.79</v>
      </c>
      <c r="F238" s="193"/>
      <c r="G238" s="192">
        <v>180000</v>
      </c>
      <c r="H238" s="193"/>
      <c r="I238" s="192">
        <v>65000</v>
      </c>
      <c r="J238" s="192">
        <v>88000</v>
      </c>
      <c r="K238" s="192">
        <v>114000</v>
      </c>
      <c r="L238" s="192">
        <v>120000</v>
      </c>
      <c r="M238" s="192">
        <v>87000</v>
      </c>
      <c r="N238" s="192">
        <v>474000</v>
      </c>
    </row>
    <row r="239" spans="1:14" ht="13.5" customHeight="1">
      <c r="A239" s="191" t="s">
        <v>342</v>
      </c>
      <c r="B239" s="191" t="s">
        <v>283</v>
      </c>
      <c r="C239" s="191" t="s">
        <v>120</v>
      </c>
      <c r="D239" s="192">
        <v>0</v>
      </c>
      <c r="E239" s="192">
        <v>0</v>
      </c>
      <c r="F239" s="193">
        <v>0</v>
      </c>
      <c r="G239" s="192">
        <v>0</v>
      </c>
      <c r="H239" s="193"/>
      <c r="I239" s="192">
        <v>85000</v>
      </c>
      <c r="J239" s="192">
        <v>12000</v>
      </c>
      <c r="K239" s="192">
        <v>36000</v>
      </c>
      <c r="L239" s="192">
        <v>30000</v>
      </c>
      <c r="M239" s="192">
        <v>63000</v>
      </c>
      <c r="N239" s="192">
        <v>226000</v>
      </c>
    </row>
    <row r="240" spans="1:14" ht="13.5" customHeight="1">
      <c r="A240" s="191" t="s">
        <v>342</v>
      </c>
      <c r="B240" s="191" t="s">
        <v>592</v>
      </c>
      <c r="C240" s="191" t="s">
        <v>120</v>
      </c>
      <c r="D240" s="192">
        <v>62500</v>
      </c>
      <c r="E240" s="192">
        <v>0</v>
      </c>
      <c r="F240" s="193"/>
      <c r="G240" s="192">
        <v>0</v>
      </c>
      <c r="H240" s="193">
        <v>0</v>
      </c>
      <c r="I240" s="192">
        <v>0</v>
      </c>
      <c r="J240" s="192">
        <v>0</v>
      </c>
      <c r="K240" s="192">
        <v>0</v>
      </c>
      <c r="L240" s="192">
        <v>0</v>
      </c>
      <c r="M240" s="192">
        <v>0</v>
      </c>
      <c r="N240" s="192">
        <v>0</v>
      </c>
    </row>
    <row r="241" spans="1:14" ht="13.5" customHeight="1">
      <c r="A241" s="191" t="s">
        <v>342</v>
      </c>
      <c r="B241" s="191" t="s">
        <v>284</v>
      </c>
      <c r="C241" s="191" t="s">
        <v>139</v>
      </c>
      <c r="D241" s="192">
        <v>110691.31</v>
      </c>
      <c r="E241" s="192">
        <v>143887.01999999999</v>
      </c>
      <c r="F241" s="193"/>
      <c r="G241" s="192">
        <v>75000</v>
      </c>
      <c r="H241" s="193"/>
      <c r="I241" s="192">
        <v>87000</v>
      </c>
      <c r="J241" s="192">
        <v>385000</v>
      </c>
      <c r="K241" s="192">
        <v>85000</v>
      </c>
      <c r="L241" s="192">
        <v>235000</v>
      </c>
      <c r="M241" s="192">
        <v>85000</v>
      </c>
      <c r="N241" s="192">
        <v>877000</v>
      </c>
    </row>
    <row r="242" spans="1:14" ht="13.5" customHeight="1">
      <c r="A242" s="191" t="s">
        <v>342</v>
      </c>
      <c r="B242" s="191" t="s">
        <v>104</v>
      </c>
      <c r="C242" s="191" t="s">
        <v>139</v>
      </c>
      <c r="D242" s="192">
        <v>0</v>
      </c>
      <c r="E242" s="192">
        <v>0</v>
      </c>
      <c r="F242" s="193"/>
      <c r="G242" s="192">
        <v>0</v>
      </c>
      <c r="H242" s="193"/>
      <c r="I242" s="192">
        <v>250000</v>
      </c>
      <c r="J242" s="192">
        <v>0</v>
      </c>
      <c r="K242" s="192">
        <v>250000</v>
      </c>
      <c r="L242" s="192">
        <v>0</v>
      </c>
      <c r="M242" s="192">
        <v>300000</v>
      </c>
      <c r="N242" s="192">
        <v>800000</v>
      </c>
    </row>
    <row r="243" spans="1:14" ht="13.5" customHeight="1">
      <c r="A243" s="191" t="s">
        <v>342</v>
      </c>
      <c r="B243" s="191" t="s">
        <v>593</v>
      </c>
      <c r="C243" s="191" t="s">
        <v>139</v>
      </c>
      <c r="D243" s="192">
        <v>33601.97</v>
      </c>
      <c r="E243" s="192">
        <v>0</v>
      </c>
      <c r="F243" s="193"/>
      <c r="G243" s="192">
        <v>0</v>
      </c>
      <c r="H243" s="193">
        <v>0</v>
      </c>
      <c r="I243" s="192">
        <v>0</v>
      </c>
      <c r="J243" s="192">
        <v>0</v>
      </c>
      <c r="K243" s="192">
        <v>0</v>
      </c>
      <c r="L243" s="192">
        <v>0</v>
      </c>
      <c r="M243" s="192">
        <v>0</v>
      </c>
      <c r="N243" s="192">
        <v>0</v>
      </c>
    </row>
    <row r="244" spans="1:14" ht="13.5" customHeight="1">
      <c r="A244" s="495" t="s">
        <v>298</v>
      </c>
      <c r="B244" s="495"/>
      <c r="C244" s="496"/>
      <c r="D244" s="194">
        <v>26674773.899999999</v>
      </c>
      <c r="E244" s="194">
        <v>30918386.780000001</v>
      </c>
      <c r="F244" s="195"/>
      <c r="G244" s="194">
        <v>29584400</v>
      </c>
      <c r="H244" s="195"/>
      <c r="I244" s="194">
        <v>31046956</v>
      </c>
      <c r="J244" s="194">
        <v>27624445</v>
      </c>
      <c r="K244" s="194">
        <v>40688660</v>
      </c>
      <c r="L244" s="194">
        <v>26068990</v>
      </c>
      <c r="M244" s="194">
        <v>22945360</v>
      </c>
      <c r="N244" s="194">
        <v>148374411</v>
      </c>
    </row>
    <row r="245" spans="1:14" ht="12.75" customHeight="1"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</row>
  </sheetData>
  <sortState ref="A2:N263">
    <sortCondition ref="A2"/>
  </sortState>
  <mergeCells count="1">
    <mergeCell ref="A244:C244"/>
  </mergeCells>
  <pageMargins left="0.75" right="0.75" top="1" bottom="1" header="0.5" footer="0.5"/>
  <pageSetup paperSize="5" scale="90" orientation="landscape" r:id="rId1"/>
  <headerFooter>
    <oddHeader>&amp;CMAJOR MAINTENANCE
OVERALL REPORT</oddHeader>
    <oddFooter>&amp;R
&amp;8&amp;F&amp;D&amp;T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A63CCC231C1B49AE11E51BA5AB82DA" ma:contentTypeVersion="1" ma:contentTypeDescription="Create a new document." ma:contentTypeScope="" ma:versionID="4f40da897e51de9cfeccb6cdfc3e837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65E8F2-5E74-444B-BDAA-C395BDEA5352}"/>
</file>

<file path=customXml/itemProps2.xml><?xml version="1.0" encoding="utf-8"?>
<ds:datastoreItem xmlns:ds="http://schemas.openxmlformats.org/officeDocument/2006/customXml" ds:itemID="{7F0CD786-5F1E-4DCB-A3C6-FCD83B7E3AB3}"/>
</file>

<file path=customXml/itemProps3.xml><?xml version="1.0" encoding="utf-8"?>
<ds:datastoreItem xmlns:ds="http://schemas.openxmlformats.org/officeDocument/2006/customXml" ds:itemID="{5345BDD3-1FB2-456E-9AD6-EA78A7B3E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Sheet 1</vt:lpstr>
      <vt:lpstr>Upload sheet</vt:lpstr>
      <vt:lpstr>Insite Overall Input</vt:lpstr>
      <vt:lpstr>1st Drft DEPARTMENTS IND</vt:lpstr>
      <vt:lpstr>1st dRFT Current Exp</vt:lpstr>
      <vt:lpstr>1ST dRFT 00100</vt:lpstr>
      <vt:lpstr>1ST DRFT 15500</vt:lpstr>
      <vt:lpstr>1ST DRFTUpdated Overall 2-27-15</vt:lpstr>
      <vt:lpstr>2nd draftoverall report 3-5-15</vt:lpstr>
      <vt:lpstr>2nd draft IND DEPT</vt:lpstr>
      <vt:lpstr>2nd draft 00100</vt:lpstr>
      <vt:lpstr>2nd draft 15500</vt:lpstr>
      <vt:lpstr>IND DEPT 3-12</vt:lpstr>
      <vt:lpstr>B - FY 14-15 thru FY 18-19 Majo</vt:lpstr>
      <vt:lpstr>15500 3-12</vt:lpstr>
      <vt:lpstr>Overall report 4-1</vt:lpstr>
      <vt:lpstr>00100</vt:lpstr>
      <vt:lpstr>15500</vt:lpstr>
      <vt:lpstr>00100 DIVIDED BY DEPT</vt:lpstr>
      <vt:lpstr>OVERALL 4-13-15</vt:lpstr>
      <vt:lpstr>Sheet2</vt:lpstr>
      <vt:lpstr>TOTAL SUMMARY</vt:lpstr>
      <vt:lpstr>00100 (2)</vt:lpstr>
      <vt:lpstr>MAOR MAINTENANCE UPDATE SUMMARY</vt:lpstr>
      <vt:lpstr>00100 4-24-15</vt:lpstr>
      <vt:lpstr>OVERALL 4-24-15</vt:lpstr>
      <vt:lpstr>Updated 8-24-15</vt:lpstr>
      <vt:lpstr>'1st Drft DEPARTMENTS IND'!Print_Area</vt:lpstr>
      <vt:lpstr>'IND DEPT 3-12'!Print_Area</vt:lpstr>
      <vt:lpstr>'00100 (2)'!Print_Titles</vt:lpstr>
      <vt:lpstr>'00100 4-24-15'!Print_Titles</vt:lpstr>
      <vt:lpstr>'15500 3-12'!Print_Titles</vt:lpstr>
      <vt:lpstr>'1ST dRFT 00100'!Print_Titles</vt:lpstr>
      <vt:lpstr>'1st Drft DEPARTMENTS IND'!Print_Titles</vt:lpstr>
      <vt:lpstr>'2nd draft 00100'!Print_Titles</vt:lpstr>
      <vt:lpstr>'2nd draft 15500'!Print_Titles</vt:lpstr>
      <vt:lpstr>'2nd draft IND DEPT'!Print_Titles</vt:lpstr>
      <vt:lpstr>'2nd draftoverall report 3-5-15'!Print_Titles</vt:lpstr>
      <vt:lpstr>'IND DEPT 3-12'!Print_Titles</vt:lpstr>
      <vt:lpstr>'Insite Overall Input'!Print_Titles</vt:lpstr>
      <vt:lpstr>'MAOR MAINTENANCE UPDATE SUMMARY'!Print_Titles</vt:lpstr>
      <vt:lpstr>'OVERALL 4-24-15'!Print_Titles</vt:lpstr>
      <vt:lpstr>'Overall report 4-1'!Print_Titles</vt:lpstr>
      <vt:lpstr>'TOTAL SUMMARY'!Print_Titles</vt:lpstr>
      <vt:lpstr>'Updated 8-24-15'!Print_Titles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Borman, Lori</dc:creator>
  <cp:lastModifiedBy>scottdl</cp:lastModifiedBy>
  <cp:lastPrinted>2015-08-20T19:27:54Z</cp:lastPrinted>
  <dcterms:created xsi:type="dcterms:W3CDTF">2014-02-05T19:52:22Z</dcterms:created>
  <dcterms:modified xsi:type="dcterms:W3CDTF">2015-08-27T14:43:05Z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0x01010024A63CCC231C1B49AE11E51BA5AB82DA</vt:lpwstr>
  </property>
</Properties>
</file>