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A4E766ED-8BF1-4270-82B9-052E0A225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<sst xmlns="http://schemas.openxmlformats.org/spreadsheetml/2006/main" count="61" uniqueCount="60">
  <si>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</si>
  <si>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</si>
  <si>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</si>
  <si>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</si>
  <si>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</si>
  <si>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</si>
  <si>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</si>
  <si>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</si>
  <si>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</si>
  <si>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</si>
  <si>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</si>
  <si>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</si>
  <si>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</si>
  <si>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</si>
  <si>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</si>
  <si>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</si>
  <si>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</si>
  <si>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</si>
  <si>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</si>
  <si>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</si>
  <si>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</si>
  <si>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</si>
  <si>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</si>
  <si>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</si>
  <si>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</si>
  <si>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</si>
  <si>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</si>
  <si>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</si>
  <si>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</si>
  <si>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</si>
  <si>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</si>
  <si>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</si>
  <si>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</si>
  <si>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</si>
  <si>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</si>
  <si>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</si>
  <si>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</si>
  <si>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</si>
  <si>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</si>
  <si>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</si>
  <si>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</si>
  <si>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</si>
  <si>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</si>
  <si>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</si>
  <si>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</si>
  <si>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</si>
  <si>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</si>
  <si>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</si>
  <si>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</si>
  <si>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</si>
  <si>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</si>
  <si>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</si>
  <si>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</si>
  <si>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</si>
  <si>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</si>
  <si>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</si>
  <si>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</si>
  <si>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</si>
  <si>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</si>
  <si>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left in shelter- 136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</si>
</sst>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4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45597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277</v>
      </c>
      <c r="D6" s="8">
        <f>SUM(D7,D8, D9,D10,D11,D12,D13)</f>
        <v>196</v>
      </c>
      <c r="E6" s="8">
        <f>SUM(E7,E8, E9,E10,E11,E12,E13)</f>
        <v>39</v>
      </c>
      <c r="F6" s="9">
        <f t="shared" ref="F6:F14" si="0">SUM(C6:E6)</f>
        <v>512</v>
      </c>
    </row>
    <row r="7" spans="1:8" x14ac:dyDescent="0.25">
      <c r="A7" s="11" t="s">
        <v>10</v>
      </c>
      <c r="B7" s="12" t="s">
        <v>11</v>
      </c>
      <c r="C7" s="13">
        <v>15</v>
      </c>
      <c r="D7" s="13">
        <v>7</v>
      </c>
      <c r="E7" s="13">
        <v>4</v>
      </c>
      <c r="F7" s="14">
        <v>26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5</v>
      </c>
      <c r="E9" s="13">
        <v>0</v>
      </c>
      <c r="F9" s="14">
        <f t="shared" si="0"/>
        <v>15</v>
      </c>
    </row>
    <row r="10" spans="1:8" x14ac:dyDescent="0.25">
      <c r="A10" s="11" t="s">
        <v>16</v>
      </c>
      <c r="B10" s="12" t="s">
        <v>17</v>
      </c>
      <c r="C10" s="13">
        <v>7</v>
      </c>
      <c r="D10" s="13">
        <v>2</v>
      </c>
      <c r="E10" s="13">
        <v>0</v>
      </c>
      <c r="F10" s="14">
        <f t="shared" si="0"/>
        <v>9</v>
      </c>
    </row>
    <row r="11" spans="1:8" x14ac:dyDescent="0.25">
      <c r="A11" s="11" t="s">
        <v>18</v>
      </c>
      <c r="B11" s="12" t="s">
        <v>19</v>
      </c>
      <c r="C11" s="13">
        <v>21</v>
      </c>
      <c r="D11" s="13">
        <v>25</v>
      </c>
      <c r="E11" s="13">
        <v>12</v>
      </c>
      <c r="F11" s="14">
        <f t="shared" si="0"/>
        <v>58</v>
      </c>
    </row>
    <row r="12" spans="1:8" x14ac:dyDescent="0.25">
      <c r="A12" s="11" t="s">
        <v>20</v>
      </c>
      <c r="B12" s="12" t="s">
        <v>21</v>
      </c>
      <c r="C12" s="13">
        <v>224</v>
      </c>
      <c r="D12" s="13">
        <v>157</v>
      </c>
      <c r="E12" s="13">
        <v>23</v>
      </c>
      <c r="F12" s="14">
        <f t="shared" si="0"/>
        <v>404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8</v>
      </c>
      <c r="D14" s="13">
        <v>16</v>
      </c>
      <c r="E14" s="13">
        <v>0</v>
      </c>
      <c r="F14" s="14">
        <f t="shared" si="0"/>
        <v>24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34</v>
      </c>
      <c r="D18" s="13">
        <v>6</v>
      </c>
      <c r="E18" s="13">
        <v>2</v>
      </c>
      <c r="F18" s="16">
        <f>SUM(C18:E18)</f>
        <v>42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311</v>
      </c>
      <c r="D20" s="8">
        <f>SUM(D6,D16, D17, D18)</f>
        <v>202</v>
      </c>
      <c r="E20" s="8">
        <f>SUM(E18,E17,E16,E6)</f>
        <v>41</v>
      </c>
      <c r="F20" s="8">
        <f>SUM(C20:E20)</f>
        <v>554</v>
      </c>
    </row>
    <row r="21" spans="1:6" x14ac:dyDescent="0.25">
      <c r="A21" s="11" t="s">
        <v>34</v>
      </c>
      <c r="B21" s="15" t="s">
        <v>35</v>
      </c>
      <c r="C21" s="13">
        <v>34</v>
      </c>
      <c r="D21" s="13">
        <v>6</v>
      </c>
      <c r="E21" s="13">
        <v>2</v>
      </c>
      <c r="F21" s="16">
        <f>SUM(C21:E21)</f>
        <v>42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277</v>
      </c>
      <c r="D22" s="8">
        <f>SUM(D20-D21)</f>
        <v>196</v>
      </c>
      <c r="E22" s="8">
        <f>SUM(E20-E21)</f>
        <v>39</v>
      </c>
      <c r="F22" s="8">
        <f>SUM(C22,D22,E22)</f>
        <v>512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98</v>
      </c>
      <c r="D25" s="21">
        <v>108</v>
      </c>
      <c r="E25" s="21">
        <v>4</v>
      </c>
      <c r="F25" s="22">
        <f t="shared" ref="F25:F30" si="1">SUM(C25:E25)</f>
        <v>210</v>
      </c>
    </row>
    <row r="26" spans="1:6" x14ac:dyDescent="0.25">
      <c r="A26" s="11" t="s">
        <v>41</v>
      </c>
      <c r="B26" s="15" t="s">
        <v>42</v>
      </c>
      <c r="C26" s="13">
        <v>65</v>
      </c>
      <c r="D26" s="13">
        <v>49</v>
      </c>
      <c r="E26" s="13">
        <v>14</v>
      </c>
      <c r="F26" s="16">
        <f t="shared" si="1"/>
        <v>128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</v>
      </c>
      <c r="E27" s="13">
        <v>0</v>
      </c>
      <c r="F27" s="16">
        <f t="shared" si="1"/>
        <v>1</v>
      </c>
    </row>
    <row r="28" spans="1:6" x14ac:dyDescent="0.25">
      <c r="A28" s="11" t="s">
        <v>45</v>
      </c>
      <c r="B28" s="15" t="s">
        <v>46</v>
      </c>
      <c r="C28" s="13">
        <v>96</v>
      </c>
      <c r="D28" s="13">
        <v>9</v>
      </c>
      <c r="E28" s="13">
        <v>0</v>
      </c>
      <c r="F28" s="16">
        <f t="shared" si="1"/>
        <v>105</v>
      </c>
    </row>
    <row r="29" spans="1:6" x14ac:dyDescent="0.25">
      <c r="A29" s="11" t="s">
        <v>47</v>
      </c>
      <c r="B29" s="15" t="s">
        <v>48</v>
      </c>
      <c r="C29" s="13">
        <v>76</v>
      </c>
      <c r="D29" s="13">
        <v>112</v>
      </c>
      <c r="E29" s="13">
        <v>13</v>
      </c>
      <c r="F29" s="16">
        <f t="shared" si="1"/>
        <v>201</v>
      </c>
    </row>
    <row r="30" spans="1:6" x14ac:dyDescent="0.25">
      <c r="A30" s="11" t="s">
        <v>49</v>
      </c>
      <c r="B30" s="15" t="s">
        <v>35</v>
      </c>
      <c r="C30" s="23">
        <v>43</v>
      </c>
      <c r="D30" s="23">
        <v>13</v>
      </c>
      <c r="E30" s="23">
        <v>2</v>
      </c>
      <c r="F30" s="16">
        <f t="shared" si="1"/>
        <v>58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33</v>
      </c>
      <c r="D31" s="25">
        <f>SUM(D29-D30)</f>
        <v>99</v>
      </c>
      <c r="E31" s="25">
        <f>SUM(E29-E30)</f>
        <v>11</v>
      </c>
      <c r="F31" s="26">
        <f>SUM(F29-F30)</f>
        <v>143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292</v>
      </c>
      <c r="D34" s="8">
        <f>SUM(D25+D26+D27+D28+D31)</f>
        <v>266</v>
      </c>
      <c r="E34" s="8">
        <f>SUM(E25+E26+E27+E28+E31)</f>
        <v>29</v>
      </c>
      <c r="F34" s="8">
        <f>SUM(C34:E34)</f>
        <v>587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6</v>
      </c>
      <c r="E35" s="13">
        <v>0</v>
      </c>
      <c r="F35" s="16">
        <v>7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293</v>
      </c>
      <c r="D36" s="8">
        <f>SUM(D34:D35)</f>
        <v>272</v>
      </c>
      <c r="E36" s="8">
        <f>SUM(E34:E35)</f>
        <v>29</v>
      </c>
      <c r="F36" s="8">
        <f>SUM(C36:E36)</f>
        <v>594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A7F247-D6FC-4A48-90AF-FF51CDE27AEF}"/>
</file>

<file path=customXml/itemProps2.xml><?xml version="1.0" encoding="utf-8"?>
<ds:datastoreItem xmlns:ds="http://schemas.openxmlformats.org/officeDocument/2006/customXml" ds:itemID="{B6BCE174-E987-41EB-90EF-6A23AB413BC6}"/>
</file>

<file path=customXml/itemProps3.xml><?xml version="1.0" encoding="utf-8"?>
<ds:datastoreItem xmlns:ds="http://schemas.openxmlformats.org/officeDocument/2006/customXml" ds:itemID="{5B1CA39D-130E-42C5-B81B-E58E74DF1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2025-01-02T18:48:28Z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