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S:\Procurement Management\WORKAREA\LILLA\Active\ITB\B240225LND - Resurfacing Countywide Locals South 2FY25A\2 - Draft Solicitation Docs\"/>
    </mc:Choice>
  </mc:AlternateContent>
  <xr:revisionPtr revIDLastSave="0" documentId="13_ncr:1_{35C3ECEA-077A-438F-9485-E7373F277B33}" xr6:coauthVersionLast="47" xr6:coauthVersionMax="47" xr10:uidLastSave="{00000000-0000-0000-0000-000000000000}"/>
  <bookViews>
    <workbookView xWindow="30690" yWindow="2985" windowWidth="21600" windowHeight="11295" tabRatio="601" xr2:uid="{00000000-000D-0000-FFFF-FFFF00000000}"/>
  </bookViews>
  <sheets>
    <sheet name="BID-PROPOSAL FORM" sheetId="4" r:id="rId1"/>
  </sheets>
  <definedNames>
    <definedName name="_xlnm.Print_Area" localSheetId="0">'BID-PROPOSAL FORM'!$A$1:$F$49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4" l="1"/>
  <c r="F32" i="4"/>
  <c r="F33" i="4"/>
  <c r="F34" i="4"/>
  <c r="F35" i="4"/>
  <c r="F36" i="4"/>
  <c r="F37" i="4"/>
  <c r="F38" i="4"/>
  <c r="F28" i="4"/>
  <c r="F29" i="4"/>
  <c r="F30" i="4"/>
  <c r="F39" i="4"/>
  <c r="F40" i="4"/>
  <c r="F41" i="4"/>
  <c r="F42" i="4"/>
  <c r="F27" i="4"/>
  <c r="F22" i="4"/>
  <c r="F23" i="4"/>
  <c r="F43" i="4" l="1"/>
  <c r="I19" i="4" l="1"/>
  <c r="F24" i="4" l="1"/>
  <c r="E46" i="4" s="1"/>
</calcChain>
</file>

<file path=xl/sharedStrings.xml><?xml version="1.0" encoding="utf-8"?>
<sst xmlns="http://schemas.openxmlformats.org/spreadsheetml/2006/main" count="87" uniqueCount="66">
  <si>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</si>
  <si>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</si>
  <si>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</si>
  <si>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</si>
  <si>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</si>
  <si>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</si>
  <si>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</si>
  <si>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</si>
  <si>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</si>
  <si>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</si>
  <si>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</si>
  <si>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</si>
  <si>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</si>
  <si>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t>Extended
Amount</t>
  </si>
  <si>
    <t>SITE AND CIVIL ITEMS</t>
  </si>
  <si>
    <t>101-1</t>
  </si>
  <si>
    <t>Mobilization</t>
  </si>
  <si>
    <t>102-1</t>
  </si>
  <si>
    <t>Maintenance of Traffic</t>
  </si>
  <si>
    <t>GENERAL ITEMS</t>
  </si>
  <si>
    <t>SUBTOTAL:  GENERAL ITEMS</t>
  </si>
  <si>
    <t>LS</t>
  </si>
  <si>
    <t xml:space="preserve">SUBTOTAL: SITE AND CIVIL ITEMS </t>
  </si>
  <si>
    <t>PRICING</t>
  </si>
  <si>
    <t>PLEASE ENSURE you have provided a printed copy of the Bid Schedule with your hard copy submission packages and provided the excel version with your digital submission package.</t>
  </si>
  <si>
    <r>
      <t xml:space="preserve">PROCUREMENT MANAGEMENT DEPARTMENT
</t>
    </r>
    <r>
      <rPr>
        <b/>
        <u/>
        <sz val="22"/>
        <rFont val="Arial"/>
        <family val="2"/>
      </rPr>
      <t>BID/PROPOSAL FORM</t>
    </r>
  </si>
  <si>
    <t>˗ Pricing shall be inclusive of all labor, equipment, supplies, overhead, profit, material, and any other incidental costs required to perform and complete all work as specified in the Contract Documents. all Unit Prices will be bid at the nearest whole penny.</t>
  </si>
  <si>
    <t xml:space="preserve">˗ The Excel document contains formulas for convenience, however it is the Contractor’s/Vendor's responsibility to verify all pricing and calculations are CORRECT.  Lee County is not responsible for errors in formulas or calculations contained within Excel document(s).  </t>
  </si>
  <si>
    <t>˗ In the event there is a discrepancy between a subtotal or total amount and the unit prices and extended amounts, the unit prices will prevail and the corrected extension(s) and total(s) will be considered the price.</t>
  </si>
  <si>
    <t>˗ The County will only accept bids submitted on bid forms provided by the County.  Bids submitted on other forms, other than those provided by the County, will be deemed non-responsive and ineligible for award.</t>
  </si>
  <si>
    <t>104-1</t>
  </si>
  <si>
    <t>Inlet Protection</t>
  </si>
  <si>
    <t>EA</t>
  </si>
  <si>
    <t>327-70-6</t>
  </si>
  <si>
    <t>Milling existing asphalt pavement 1 1/2" avg depth</t>
  </si>
  <si>
    <t>SY</t>
  </si>
  <si>
    <t>334-1-13B</t>
  </si>
  <si>
    <t xml:space="preserve">SuperPave Asphaltic Concrete SP-12.5 Traffic lvl C </t>
  </si>
  <si>
    <t>TN</t>
  </si>
  <si>
    <t>425-1</t>
  </si>
  <si>
    <t>Adjust Manhole</t>
  </si>
  <si>
    <t>425-2</t>
  </si>
  <si>
    <t>Adjust Valve Boxes</t>
  </si>
  <si>
    <t>660-2-106</t>
  </si>
  <si>
    <t>Loop Assembly, F&amp;I, Type F</t>
  </si>
  <si>
    <t>706-1</t>
  </si>
  <si>
    <t>Reflective Pavement Markers (RPM)</t>
  </si>
  <si>
    <t>710-1</t>
  </si>
  <si>
    <t>6" solid traffic stripe (paint)</t>
  </si>
  <si>
    <t>LF</t>
  </si>
  <si>
    <t>710-5</t>
  </si>
  <si>
    <t>6" 10'-30' skip (paint)</t>
  </si>
  <si>
    <t>710-6</t>
  </si>
  <si>
    <t>6" 6'-10' Dotted guide lines ( Paint)</t>
  </si>
  <si>
    <t>6" 2'- 4' Dotted guide lines ( Paint)</t>
  </si>
  <si>
    <t>711-2</t>
  </si>
  <si>
    <t>12" Solid stripe/ Extruded Thermo</t>
  </si>
  <si>
    <t>711-3</t>
  </si>
  <si>
    <t>18" Solid Stripe/ Extruded Thermo</t>
  </si>
  <si>
    <t>711-4</t>
  </si>
  <si>
    <t>24" Solid stripe/ Extruded Thermo</t>
  </si>
  <si>
    <t>711-7</t>
  </si>
  <si>
    <t>Directional arrow/ Extruded Thermo</t>
  </si>
  <si>
    <t>711-8</t>
  </si>
  <si>
    <t>Pavement Message Extr. Thermo (Only)</t>
  </si>
  <si>
    <t>B240225LND - Resurfacing Countywide Locals South 2FY25A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</si>
</sst>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sz val="10"/>
      <color theme="1"/>
      <name val="Arial"/>
      <family val="2"/>
    </font>
    <font>
      <sz val="10"/>
      <name val="Arial"/>
      <family val="2"/>
    </font>
    <font>
      <b/>
      <sz val="22"/>
      <name val="Arial"/>
      <family val="2"/>
    </font>
    <font>
      <b/>
      <u/>
      <sz val="22"/>
      <name val="Arial"/>
      <family val="2"/>
    </font>
    <font>
      <sz val="22"/>
      <name val="Arial"/>
      <family val="2"/>
    </font>
    <font>
      <sz val="13"/>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0" fontId="6" fillId="0" borderId="0"/>
    <xf numFmtId="0" fontId="6" fillId="0" borderId="0"/>
    <xf numFmtId="0" fontId="2" fillId="0" borderId="0"/>
    <xf numFmtId="0" fontId="1" fillId="0" borderId="0"/>
    <xf numFmtId="44" fontId="19" fillId="0" borderId="0" applyFont="0" applyFill="0" applyBorder="0" applyAlignment="0" applyProtection="0"/>
  </cellStyleXfs>
  <cellXfs count="85">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6" fillId="0" borderId="0" xfId="0" applyFont="1" applyAlignment="1">
      <alignment horizontal="left" vertical="top" wrapText="1"/>
    </xf>
    <xf numFmtId="0" fontId="10" fillId="0" borderId="0" xfId="0" applyFont="1"/>
    <xf numFmtId="0" fontId="11"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wrapText="1"/>
    </xf>
    <xf numFmtId="44" fontId="6" fillId="0" borderId="11" xfId="0" applyNumberFormat="1" applyFont="1" applyBorder="1" applyAlignment="1">
      <alignment horizontal="center" vertical="center"/>
    </xf>
    <xf numFmtId="0" fontId="6" fillId="0" borderId="11" xfId="0" applyFont="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5" fillId="6" borderId="1" xfId="0" applyFont="1" applyFill="1" applyBorder="1" applyAlignment="1">
      <alignment horizontal="center" vertical="center"/>
    </xf>
    <xf numFmtId="4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12" xfId="0" applyFont="1" applyFill="1" applyBorder="1" applyAlignment="1">
      <alignment horizontal="center" vertical="center"/>
    </xf>
    <xf numFmtId="44" fontId="15" fillId="6" borderId="1" xfId="0" applyNumberFormat="1" applyFont="1" applyFill="1" applyBorder="1" applyAlignment="1">
      <alignment horizontal="center" vertical="center" wrapText="1"/>
    </xf>
    <xf numFmtId="0" fontId="12" fillId="4" borderId="12" xfId="0" applyFont="1" applyFill="1" applyBorder="1" applyAlignment="1">
      <alignment vertical="center"/>
    </xf>
    <xf numFmtId="0" fontId="13" fillId="4" borderId="12" xfId="0" applyFont="1" applyFill="1" applyBorder="1" applyAlignment="1">
      <alignment vertical="center"/>
    </xf>
    <xf numFmtId="0" fontId="12" fillId="0" borderId="0" xfId="0" applyFont="1" applyAlignment="1">
      <alignment vertical="center"/>
    </xf>
    <xf numFmtId="0" fontId="4" fillId="0" borderId="0" xfId="0" applyFont="1" applyAlignment="1">
      <alignment horizontal="center"/>
    </xf>
    <xf numFmtId="44" fontId="4" fillId="0" borderId="0" xfId="0" applyNumberFormat="1" applyFont="1" applyAlignment="1">
      <alignment horizontal="center" vertical="center"/>
    </xf>
    <xf numFmtId="44" fontId="4" fillId="0" borderId="11" xfId="0" applyNumberFormat="1" applyFont="1" applyBorder="1" applyAlignment="1">
      <alignment horizontal="center" vertical="center"/>
    </xf>
    <xf numFmtId="0" fontId="4" fillId="0" borderId="0" xfId="0" applyFont="1" applyAlignment="1">
      <alignment vertical="top" wrapText="1"/>
    </xf>
    <xf numFmtId="0" fontId="4" fillId="0" borderId="11" xfId="0" applyFont="1" applyBorder="1" applyAlignment="1">
      <alignment vertical="top" wrapText="1"/>
    </xf>
    <xf numFmtId="0" fontId="5" fillId="0" borderId="10" xfId="0" applyFont="1" applyBorder="1"/>
    <xf numFmtId="0" fontId="4" fillId="0" borderId="10" xfId="0" applyFont="1" applyBorder="1"/>
    <xf numFmtId="0" fontId="9" fillId="0" borderId="10" xfId="0" applyFont="1" applyBorder="1" applyAlignment="1">
      <alignment vertical="top" wrapText="1"/>
    </xf>
    <xf numFmtId="0" fontId="10" fillId="0" borderId="1" xfId="0" applyFont="1" applyBorder="1" applyAlignment="1">
      <alignment horizontal="left" vertical="center"/>
    </xf>
    <xf numFmtId="0" fontId="10" fillId="9" borderId="1" xfId="0" applyFont="1" applyFill="1" applyBorder="1" applyAlignment="1">
      <alignment horizontal="left" vertical="center"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44" fontId="10" fillId="0" borderId="1" xfId="5" applyFont="1" applyFill="1" applyBorder="1" applyAlignment="1">
      <alignment horizontal="right" vertical="center"/>
    </xf>
    <xf numFmtId="44" fontId="10" fillId="0" borderId="1" xfId="0" applyNumberFormat="1" applyFont="1" applyBorder="1" applyAlignment="1">
      <alignment horizontal="right" vertical="center"/>
    </xf>
    <xf numFmtId="44" fontId="10" fillId="0" borderId="1" xfId="0" applyNumberFormat="1" applyFont="1" applyBorder="1" applyAlignment="1">
      <alignment horizontal="center" vertical="center"/>
    </xf>
    <xf numFmtId="44" fontId="15" fillId="3" borderId="1" xfId="0" applyNumberFormat="1" applyFont="1" applyFill="1" applyBorder="1" applyAlignment="1">
      <alignment horizontal="right" vertical="center"/>
    </xf>
    <xf numFmtId="0" fontId="20" fillId="0" borderId="8"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9" fillId="0" borderId="5" xfId="0" applyFont="1" applyBorder="1" applyAlignment="1">
      <alignment horizontal="left"/>
    </xf>
    <xf numFmtId="0" fontId="9" fillId="0" borderId="6" xfId="0" applyFont="1" applyBorder="1" applyAlignment="1">
      <alignment horizontal="left"/>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49" fontId="5" fillId="3" borderId="3" xfId="0" applyNumberFormat="1" applyFont="1" applyFill="1" applyBorder="1" applyAlignment="1">
      <alignment horizontal="right" vertical="center"/>
    </xf>
    <xf numFmtId="49" fontId="5" fillId="3" borderId="13" xfId="0" applyNumberFormat="1" applyFont="1" applyFill="1" applyBorder="1" applyAlignment="1">
      <alignment horizontal="right" vertical="center"/>
    </xf>
    <xf numFmtId="49" fontId="5" fillId="3" borderId="2" xfId="0" applyNumberFormat="1" applyFont="1" applyFill="1" applyBorder="1" applyAlignment="1">
      <alignment horizontal="right"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12" fillId="10" borderId="1" xfId="0" applyFont="1" applyFill="1" applyBorder="1" applyAlignment="1">
      <alignment horizontal="left" vertical="center"/>
    </xf>
    <xf numFmtId="0" fontId="13" fillId="10" borderId="1" xfId="0" applyFont="1" applyFill="1" applyBorder="1" applyAlignment="1">
      <alignment horizontal="left" vertical="center"/>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15" fillId="0" borderId="4" xfId="0" applyFont="1" applyBorder="1" applyAlignment="1">
      <alignment horizontal="left" wrapText="1"/>
    </xf>
    <xf numFmtId="0" fontId="15" fillId="0" borderId="5" xfId="0" applyFont="1" applyBorder="1" applyAlignment="1">
      <alignment horizontal="left" wrapText="1"/>
    </xf>
    <xf numFmtId="0" fontId="15" fillId="0" borderId="6" xfId="0" applyFont="1" applyBorder="1" applyAlignment="1">
      <alignment horizontal="left" wrapText="1"/>
    </xf>
    <xf numFmtId="0" fontId="17" fillId="0" borderId="4" xfId="0" applyFont="1" applyBorder="1"/>
    <xf numFmtId="0" fontId="17" fillId="0" borderId="5" xfId="0" applyFont="1" applyBorder="1"/>
    <xf numFmtId="0" fontId="17" fillId="0" borderId="6" xfId="0" applyFont="1" applyBorder="1"/>
    <xf numFmtId="0" fontId="18" fillId="0" borderId="13" xfId="0" applyFont="1" applyBorder="1" applyAlignment="1">
      <alignment horizontal="center" vertical="top"/>
    </xf>
    <xf numFmtId="0" fontId="18" fillId="0" borderId="2" xfId="0" applyFont="1" applyBorder="1" applyAlignment="1">
      <alignment horizontal="center" vertical="top"/>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2" xfId="0" applyFont="1" applyBorder="1" applyAlignment="1">
      <alignment horizontal="left" vertical="center" wrapText="1"/>
    </xf>
    <xf numFmtId="0" fontId="16" fillId="8" borderId="1"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10" fillId="9" borderId="1" xfId="0" applyFont="1" applyFill="1" applyBorder="1" applyAlignment="1">
      <alignment horizontal="center" vertical="center" wrapText="1"/>
    </xf>
  </cellXfs>
  <cellStyles count="6">
    <cellStyle name="Currency" xfId="5" builtinId="4"/>
    <cellStyle name="Normal" xfId="0" builtinId="0"/>
    <cellStyle name="Normal 2" xfId="1" xr:uid="{00000000-0005-0000-0000-000002000000}"/>
    <cellStyle name="Normal 2 3" xfId="2" xr:uid="{00000000-0005-0000-0000-000003000000}"/>
    <cellStyle name="Normal 2 4" xfId="3" xr:uid="{00000000-0005-0000-0000-000004000000}"/>
    <cellStyle name="Normal 3" xfId="4" xr:uid="{00000000-0005-0000-0000-000005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3</xdr:row>
      <xdr:rowOff>402647</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0"/>
  <sheetViews>
    <sheetView tabSelected="1" zoomScale="80" zoomScaleNormal="80" workbookViewId="0">
      <selection activeCell="A15" sqref="A15:F15"/>
    </sheetView>
  </sheetViews>
  <sheetFormatPr defaultRowHeight="15" x14ac:dyDescent="0.2"/>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x14ac:dyDescent="0.2">
      <c r="A1" s="12"/>
      <c r="B1" s="47" t="s">
        <v>25</v>
      </c>
      <c r="C1" s="48"/>
      <c r="D1" s="48"/>
      <c r="E1" s="48"/>
      <c r="F1" s="49"/>
    </row>
    <row r="2" spans="1:6" ht="12.75" x14ac:dyDescent="0.2">
      <c r="A2" s="13"/>
      <c r="B2" s="50"/>
      <c r="C2" s="50"/>
      <c r="D2" s="50"/>
      <c r="E2" s="50"/>
      <c r="F2" s="51"/>
    </row>
    <row r="3" spans="1:6" s="2" customFormat="1" ht="24.95" customHeight="1" x14ac:dyDescent="0.2">
      <c r="A3" s="13"/>
      <c r="B3" s="50"/>
      <c r="C3" s="50"/>
      <c r="D3" s="50"/>
      <c r="E3" s="50"/>
      <c r="F3" s="51"/>
    </row>
    <row r="4" spans="1:6" ht="36.75" customHeight="1" x14ac:dyDescent="0.2">
      <c r="A4" s="13"/>
      <c r="B4" s="50"/>
      <c r="C4" s="50"/>
      <c r="D4" s="50"/>
      <c r="E4" s="50"/>
      <c r="F4" s="51"/>
    </row>
    <row r="5" spans="1:6" ht="20.25" x14ac:dyDescent="0.3">
      <c r="A5" s="13"/>
      <c r="B5" s="6"/>
      <c r="C5" s="6"/>
      <c r="D5" s="6"/>
      <c r="E5" s="7"/>
      <c r="F5" s="14"/>
    </row>
    <row r="6" spans="1:6" ht="12.75" x14ac:dyDescent="0.2">
      <c r="A6" s="13"/>
      <c r="B6"/>
      <c r="C6"/>
      <c r="D6" s="8"/>
      <c r="E6" s="3"/>
      <c r="F6" s="15"/>
    </row>
    <row r="7" spans="1:6" ht="29.25" customHeight="1" x14ac:dyDescent="0.25">
      <c r="A7" s="36" t="s">
        <v>0</v>
      </c>
      <c r="B7" s="62"/>
      <c r="C7" s="62"/>
      <c r="D7" s="62"/>
      <c r="E7" s="62"/>
      <c r="F7" s="63"/>
    </row>
    <row r="8" spans="1:6" x14ac:dyDescent="0.2">
      <c r="A8" s="37"/>
      <c r="D8" s="31"/>
      <c r="E8" s="32"/>
      <c r="F8" s="33"/>
    </row>
    <row r="9" spans="1:6" ht="20.25" x14ac:dyDescent="0.3">
      <c r="A9" s="36" t="s">
        <v>1</v>
      </c>
      <c r="B9" s="52" t="s">
        <v>65</v>
      </c>
      <c r="C9" s="52"/>
      <c r="D9" s="52"/>
      <c r="E9" s="52"/>
      <c r="F9" s="53"/>
    </row>
    <row r="10" spans="1:6" ht="12.75" x14ac:dyDescent="0.2">
      <c r="A10" s="13"/>
      <c r="B10"/>
      <c r="C10"/>
      <c r="D10" s="8"/>
      <c r="E10" s="3"/>
      <c r="F10" s="15"/>
    </row>
    <row r="11" spans="1:6" ht="29.25" customHeight="1" x14ac:dyDescent="0.2">
      <c r="A11" s="54" t="s">
        <v>11</v>
      </c>
      <c r="B11" s="55"/>
      <c r="C11" s="55"/>
      <c r="D11" s="55"/>
      <c r="E11" s="55"/>
      <c r="F11" s="56"/>
    </row>
    <row r="12" spans="1:6" ht="24" customHeight="1" x14ac:dyDescent="0.2">
      <c r="A12" s="38" t="s">
        <v>23</v>
      </c>
      <c r="B12" s="34"/>
      <c r="C12" s="34"/>
      <c r="D12" s="34"/>
      <c r="E12" s="34"/>
      <c r="F12" s="35"/>
    </row>
    <row r="13" spans="1:6" ht="39" customHeight="1" x14ac:dyDescent="0.2">
      <c r="A13" s="66" t="s">
        <v>26</v>
      </c>
      <c r="B13" s="67"/>
      <c r="C13" s="67"/>
      <c r="D13" s="67"/>
      <c r="E13" s="67"/>
      <c r="F13" s="68"/>
    </row>
    <row r="14" spans="1:6" ht="39" customHeight="1" x14ac:dyDescent="0.2">
      <c r="A14" s="66" t="s">
        <v>27</v>
      </c>
      <c r="B14" s="67"/>
      <c r="C14" s="67"/>
      <c r="D14" s="67"/>
      <c r="E14" s="67"/>
      <c r="F14" s="68"/>
    </row>
    <row r="15" spans="1:6" ht="39" customHeight="1" x14ac:dyDescent="0.2">
      <c r="A15" s="66" t="s">
        <v>28</v>
      </c>
      <c r="B15" s="67"/>
      <c r="C15" s="67"/>
      <c r="D15" s="67"/>
      <c r="E15" s="67"/>
      <c r="F15" s="68"/>
    </row>
    <row r="16" spans="1:6" ht="39" customHeight="1" x14ac:dyDescent="0.2">
      <c r="A16" s="66" t="s">
        <v>29</v>
      </c>
      <c r="B16" s="67"/>
      <c r="C16" s="67"/>
      <c r="D16" s="67"/>
      <c r="E16" s="67"/>
      <c r="F16" s="68"/>
    </row>
    <row r="17" spans="1:14" ht="42.95" customHeight="1" x14ac:dyDescent="0.25">
      <c r="A17" s="69" t="s">
        <v>24</v>
      </c>
      <c r="B17" s="70"/>
      <c r="C17" s="70"/>
      <c r="D17" s="70"/>
      <c r="E17" s="70"/>
      <c r="F17" s="71"/>
    </row>
    <row r="18" spans="1:14" ht="3.75" customHeight="1" x14ac:dyDescent="0.2">
      <c r="A18" s="21"/>
      <c r="B18" s="22"/>
      <c r="C18" s="22"/>
      <c r="D18" s="22"/>
      <c r="E18" s="9"/>
      <c r="F18" s="16"/>
    </row>
    <row r="19" spans="1:14" s="11" customFormat="1" ht="32.25" customHeight="1" x14ac:dyDescent="0.2">
      <c r="A19" s="60" t="s">
        <v>65</v>
      </c>
      <c r="B19" s="61"/>
      <c r="C19" s="61"/>
      <c r="D19" s="61"/>
      <c r="E19" s="61"/>
      <c r="F19" s="61"/>
      <c r="I19" s="11" t="str">
        <f>UPPER(I20:K20)</f>
        <v/>
      </c>
    </row>
    <row r="20" spans="1:14" ht="36.75" customHeight="1" x14ac:dyDescent="0.2">
      <c r="A20" s="64" t="s">
        <v>19</v>
      </c>
      <c r="B20" s="65"/>
      <c r="C20" s="65"/>
      <c r="D20" s="65"/>
      <c r="E20" s="65"/>
      <c r="F20" s="65"/>
      <c r="I20" s="30"/>
      <c r="J20" s="30"/>
      <c r="K20" s="30"/>
      <c r="L20" s="30"/>
      <c r="M20" s="30"/>
      <c r="N20" s="30"/>
    </row>
    <row r="21" spans="1:14" s="10" customFormat="1" ht="42" customHeight="1" x14ac:dyDescent="0.25">
      <c r="A21" s="23" t="s">
        <v>2</v>
      </c>
      <c r="B21" s="23" t="s">
        <v>3</v>
      </c>
      <c r="C21" s="25" t="s">
        <v>12</v>
      </c>
      <c r="D21" s="25" t="s">
        <v>9</v>
      </c>
      <c r="E21" s="24" t="s">
        <v>4</v>
      </c>
      <c r="F21" s="27" t="s">
        <v>13</v>
      </c>
    </row>
    <row r="22" spans="1:14" ht="20.100000000000001" customHeight="1" x14ac:dyDescent="0.2">
      <c r="A22" s="39" t="s">
        <v>15</v>
      </c>
      <c r="B22" s="40" t="s">
        <v>16</v>
      </c>
      <c r="C22" s="41" t="s">
        <v>21</v>
      </c>
      <c r="D22" s="42">
        <v>1</v>
      </c>
      <c r="E22" s="43"/>
      <c r="F22" s="44">
        <f>E22</f>
        <v>0</v>
      </c>
    </row>
    <row r="23" spans="1:14" ht="20.100000000000001" customHeight="1" x14ac:dyDescent="0.2">
      <c r="A23" s="39" t="s">
        <v>17</v>
      </c>
      <c r="B23" s="40" t="s">
        <v>18</v>
      </c>
      <c r="C23" s="41" t="s">
        <v>21</v>
      </c>
      <c r="D23" s="42">
        <v>1</v>
      </c>
      <c r="E23" s="43"/>
      <c r="F23" s="44">
        <f>E23</f>
        <v>0</v>
      </c>
    </row>
    <row r="24" spans="1:14" ht="39.950000000000003" customHeight="1" x14ac:dyDescent="0.2">
      <c r="A24" s="57" t="s">
        <v>20</v>
      </c>
      <c r="B24" s="58"/>
      <c r="C24" s="58"/>
      <c r="D24" s="58"/>
      <c r="E24" s="59"/>
      <c r="F24" s="46">
        <f>SUM(F22:F23)</f>
        <v>0</v>
      </c>
    </row>
    <row r="25" spans="1:14" ht="39.950000000000003" customHeight="1" x14ac:dyDescent="0.2">
      <c r="A25" s="28" t="s">
        <v>14</v>
      </c>
      <c r="B25" s="29"/>
      <c r="C25" s="29"/>
      <c r="D25" s="29"/>
      <c r="E25" s="29"/>
      <c r="F25" s="29"/>
    </row>
    <row r="26" spans="1:14" ht="39.950000000000003" customHeight="1" x14ac:dyDescent="0.2">
      <c r="A26" s="26" t="s">
        <v>2</v>
      </c>
      <c r="B26" s="23" t="s">
        <v>3</v>
      </c>
      <c r="C26" s="25" t="s">
        <v>12</v>
      </c>
      <c r="D26" s="25" t="s">
        <v>9</v>
      </c>
      <c r="E26" s="24" t="s">
        <v>4</v>
      </c>
      <c r="F26" s="27" t="s">
        <v>13</v>
      </c>
    </row>
    <row r="27" spans="1:14" ht="18" x14ac:dyDescent="0.2">
      <c r="A27" s="40" t="s">
        <v>30</v>
      </c>
      <c r="B27" s="40" t="s">
        <v>31</v>
      </c>
      <c r="C27" s="84" t="s">
        <v>32</v>
      </c>
      <c r="D27" s="84">
        <v>25</v>
      </c>
      <c r="E27" s="45"/>
      <c r="F27" s="44">
        <f>E27*D27</f>
        <v>0</v>
      </c>
    </row>
    <row r="28" spans="1:14" ht="19.5" customHeight="1" x14ac:dyDescent="0.2">
      <c r="A28" s="40" t="s">
        <v>33</v>
      </c>
      <c r="B28" s="40" t="s">
        <v>34</v>
      </c>
      <c r="C28" s="84" t="s">
        <v>35</v>
      </c>
      <c r="D28" s="84">
        <v>80000</v>
      </c>
      <c r="E28" s="45"/>
      <c r="F28" s="44">
        <f t="shared" ref="F28:F42" si="0">E28*D28</f>
        <v>0</v>
      </c>
    </row>
    <row r="29" spans="1:14" ht="19.5" customHeight="1" x14ac:dyDescent="0.2">
      <c r="A29" s="40" t="s">
        <v>36</v>
      </c>
      <c r="B29" s="40" t="s">
        <v>37</v>
      </c>
      <c r="C29" s="84" t="s">
        <v>38</v>
      </c>
      <c r="D29" s="84">
        <v>6700</v>
      </c>
      <c r="E29" s="45"/>
      <c r="F29" s="44">
        <f t="shared" si="0"/>
        <v>0</v>
      </c>
    </row>
    <row r="30" spans="1:14" ht="19.5" customHeight="1" x14ac:dyDescent="0.2">
      <c r="A30" s="40" t="s">
        <v>39</v>
      </c>
      <c r="B30" s="40" t="s">
        <v>40</v>
      </c>
      <c r="C30" s="84" t="s">
        <v>32</v>
      </c>
      <c r="D30" s="84">
        <v>32</v>
      </c>
      <c r="E30" s="45"/>
      <c r="F30" s="44">
        <f t="shared" si="0"/>
        <v>0</v>
      </c>
    </row>
    <row r="31" spans="1:14" ht="19.5" customHeight="1" x14ac:dyDescent="0.2">
      <c r="A31" s="40" t="s">
        <v>41</v>
      </c>
      <c r="B31" s="40" t="s">
        <v>42</v>
      </c>
      <c r="C31" s="84" t="s">
        <v>32</v>
      </c>
      <c r="D31" s="84">
        <v>10</v>
      </c>
      <c r="E31" s="45"/>
      <c r="F31" s="44">
        <f t="shared" si="0"/>
        <v>0</v>
      </c>
    </row>
    <row r="32" spans="1:14" ht="19.5" customHeight="1" x14ac:dyDescent="0.2">
      <c r="A32" s="40" t="s">
        <v>43</v>
      </c>
      <c r="B32" s="40" t="s">
        <v>44</v>
      </c>
      <c r="C32" s="84" t="s">
        <v>32</v>
      </c>
      <c r="D32" s="84">
        <v>2</v>
      </c>
      <c r="E32" s="45"/>
      <c r="F32" s="44">
        <f t="shared" si="0"/>
        <v>0</v>
      </c>
    </row>
    <row r="33" spans="1:6" ht="19.5" customHeight="1" x14ac:dyDescent="0.2">
      <c r="A33" s="40" t="s">
        <v>45</v>
      </c>
      <c r="B33" s="40" t="s">
        <v>46</v>
      </c>
      <c r="C33" s="84" t="s">
        <v>32</v>
      </c>
      <c r="D33" s="84">
        <v>450</v>
      </c>
      <c r="E33" s="45"/>
      <c r="F33" s="44">
        <f t="shared" si="0"/>
        <v>0</v>
      </c>
    </row>
    <row r="34" spans="1:6" ht="19.5" customHeight="1" x14ac:dyDescent="0.2">
      <c r="A34" s="40" t="s">
        <v>47</v>
      </c>
      <c r="B34" s="40" t="s">
        <v>48</v>
      </c>
      <c r="C34" s="84" t="s">
        <v>49</v>
      </c>
      <c r="D34" s="84">
        <v>26000</v>
      </c>
      <c r="E34" s="45"/>
      <c r="F34" s="44">
        <f t="shared" si="0"/>
        <v>0</v>
      </c>
    </row>
    <row r="35" spans="1:6" ht="19.5" customHeight="1" x14ac:dyDescent="0.2">
      <c r="A35" s="40" t="s">
        <v>50</v>
      </c>
      <c r="B35" s="40" t="s">
        <v>51</v>
      </c>
      <c r="C35" s="84" t="s">
        <v>49</v>
      </c>
      <c r="D35" s="84">
        <v>700</v>
      </c>
      <c r="E35" s="45"/>
      <c r="F35" s="44">
        <f t="shared" si="0"/>
        <v>0</v>
      </c>
    </row>
    <row r="36" spans="1:6" ht="19.5" customHeight="1" x14ac:dyDescent="0.2">
      <c r="A36" s="40" t="s">
        <v>52</v>
      </c>
      <c r="B36" s="40" t="s">
        <v>53</v>
      </c>
      <c r="C36" s="84" t="s">
        <v>49</v>
      </c>
      <c r="D36" s="84">
        <v>60</v>
      </c>
      <c r="E36" s="45"/>
      <c r="F36" s="44">
        <f t="shared" si="0"/>
        <v>0</v>
      </c>
    </row>
    <row r="37" spans="1:6" ht="19.5" customHeight="1" x14ac:dyDescent="0.2">
      <c r="A37" s="40" t="s">
        <v>52</v>
      </c>
      <c r="B37" s="40" t="s">
        <v>54</v>
      </c>
      <c r="C37" s="84" t="s">
        <v>49</v>
      </c>
      <c r="D37" s="84">
        <v>90</v>
      </c>
      <c r="E37" s="45"/>
      <c r="F37" s="44">
        <f t="shared" si="0"/>
        <v>0</v>
      </c>
    </row>
    <row r="38" spans="1:6" ht="19.5" customHeight="1" x14ac:dyDescent="0.2">
      <c r="A38" s="40" t="s">
        <v>55</v>
      </c>
      <c r="B38" s="40" t="s">
        <v>56</v>
      </c>
      <c r="C38" s="84" t="s">
        <v>49</v>
      </c>
      <c r="D38" s="84">
        <v>550</v>
      </c>
      <c r="E38" s="45"/>
      <c r="F38" s="44">
        <f t="shared" si="0"/>
        <v>0</v>
      </c>
    </row>
    <row r="39" spans="1:6" ht="19.5" customHeight="1" x14ac:dyDescent="0.2">
      <c r="A39" s="40" t="s">
        <v>57</v>
      </c>
      <c r="B39" s="40" t="s">
        <v>58</v>
      </c>
      <c r="C39" s="84" t="s">
        <v>49</v>
      </c>
      <c r="D39" s="84">
        <v>480</v>
      </c>
      <c r="E39" s="45"/>
      <c r="F39" s="44">
        <f t="shared" si="0"/>
        <v>0</v>
      </c>
    </row>
    <row r="40" spans="1:6" ht="19.5" customHeight="1" x14ac:dyDescent="0.2">
      <c r="A40" s="40" t="s">
        <v>59</v>
      </c>
      <c r="B40" s="40" t="s">
        <v>60</v>
      </c>
      <c r="C40" s="84" t="s">
        <v>49</v>
      </c>
      <c r="D40" s="84">
        <v>400</v>
      </c>
      <c r="E40" s="45"/>
      <c r="F40" s="44">
        <f t="shared" si="0"/>
        <v>0</v>
      </c>
    </row>
    <row r="41" spans="1:6" ht="19.5" customHeight="1" x14ac:dyDescent="0.2">
      <c r="A41" s="40" t="s">
        <v>61</v>
      </c>
      <c r="B41" s="40" t="s">
        <v>62</v>
      </c>
      <c r="C41" s="84" t="s">
        <v>32</v>
      </c>
      <c r="D41" s="84">
        <v>22</v>
      </c>
      <c r="E41" s="45"/>
      <c r="F41" s="44">
        <f t="shared" si="0"/>
        <v>0</v>
      </c>
    </row>
    <row r="42" spans="1:6" ht="19.5" customHeight="1" x14ac:dyDescent="0.2">
      <c r="A42" s="40" t="s">
        <v>63</v>
      </c>
      <c r="B42" s="40" t="s">
        <v>64</v>
      </c>
      <c r="C42" s="84" t="s">
        <v>32</v>
      </c>
      <c r="D42" s="84">
        <v>3</v>
      </c>
      <c r="E42" s="45"/>
      <c r="F42" s="44">
        <f t="shared" si="0"/>
        <v>0</v>
      </c>
    </row>
    <row r="43" spans="1:6" ht="39.950000000000003" customHeight="1" x14ac:dyDescent="0.2">
      <c r="A43" s="57" t="s">
        <v>22</v>
      </c>
      <c r="B43" s="58"/>
      <c r="C43" s="58"/>
      <c r="D43" s="58"/>
      <c r="E43" s="59"/>
      <c r="F43" s="46">
        <f>SUM(F27:F42)</f>
        <v>0</v>
      </c>
    </row>
    <row r="44" spans="1:6" ht="20.100000000000001" customHeight="1" x14ac:dyDescent="0.2">
      <c r="A44" s="18"/>
      <c r="B44" s="17"/>
      <c r="C44" s="18"/>
      <c r="D44" s="18">
        <v>920</v>
      </c>
      <c r="E44" s="19"/>
      <c r="F44" s="19"/>
    </row>
    <row r="45" spans="1:6" ht="20.100000000000001" customHeight="1" x14ac:dyDescent="0.2">
      <c r="A45" s="80" t="s">
        <v>6</v>
      </c>
      <c r="B45" s="80"/>
      <c r="C45" s="80"/>
      <c r="D45" s="80"/>
      <c r="E45" s="80"/>
      <c r="F45" s="80"/>
    </row>
    <row r="46" spans="1:6" ht="29.25" customHeight="1" x14ac:dyDescent="0.2">
      <c r="A46" s="81" t="s">
        <v>5</v>
      </c>
      <c r="B46" s="82"/>
      <c r="C46" s="82"/>
      <c r="D46" s="83"/>
      <c r="E46" s="77">
        <f>F43+F24</f>
        <v>0</v>
      </c>
      <c r="F46" s="78"/>
    </row>
    <row r="47" spans="1:6" ht="20.100000000000001" customHeight="1" x14ac:dyDescent="0.2">
      <c r="A47" s="79" t="s">
        <v>7</v>
      </c>
      <c r="B47" s="79"/>
      <c r="C47" s="79"/>
      <c r="D47" s="79"/>
      <c r="E47" s="79"/>
      <c r="F47" s="79"/>
    </row>
    <row r="48" spans="1:6" ht="38.25" customHeight="1" x14ac:dyDescent="0.25">
      <c r="A48" s="72" t="s">
        <v>10</v>
      </c>
      <c r="B48" s="73"/>
      <c r="C48" s="73"/>
      <c r="D48" s="73"/>
      <c r="E48" s="73"/>
      <c r="F48" s="74"/>
    </row>
    <row r="49" spans="1:6" ht="20.100000000000001" customHeight="1" x14ac:dyDescent="0.2">
      <c r="A49" s="20"/>
      <c r="B49" s="75" t="s">
        <v>8</v>
      </c>
      <c r="C49" s="75"/>
      <c r="D49" s="75"/>
      <c r="E49" s="75"/>
      <c r="F49" s="76"/>
    </row>
    <row r="50" spans="1:6" ht="20.100000000000001" customHeight="1" x14ac:dyDescent="0.2"/>
  </sheetData>
  <mergeCells count="19">
    <mergeCell ref="A48:F48"/>
    <mergeCell ref="B49:F49"/>
    <mergeCell ref="E46:F46"/>
    <mergeCell ref="A47:F47"/>
    <mergeCell ref="A45:F45"/>
    <mergeCell ref="A46:D46"/>
    <mergeCell ref="B1:F4"/>
    <mergeCell ref="B9:F9"/>
    <mergeCell ref="A11:F11"/>
    <mergeCell ref="A43:E43"/>
    <mergeCell ref="A19:F19"/>
    <mergeCell ref="B7:F7"/>
    <mergeCell ref="A20:F20"/>
    <mergeCell ref="A24:E24"/>
    <mergeCell ref="A13:F13"/>
    <mergeCell ref="A14:F14"/>
    <mergeCell ref="A15:F15"/>
    <mergeCell ref="A16:F16"/>
    <mergeCell ref="A17:F17"/>
  </mergeCells>
  <phoneticPr fontId="0" type="noConversion"/>
  <printOptions horizontalCentered="1"/>
  <pageMargins left="0.25" right="0.25" top="0.75" bottom="0.75" header="0.3" footer="0.3"/>
  <pageSetup scale="51"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7FCCFEB2-5A6F-479C-BFCB-803F8BFBC3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Fort Sr</dc:creator>
  <cp:lastModifiedBy>Davis, Lilla</cp:lastModifiedBy>
  <cp:lastPrinted>2024-04-05T17:56:09Z</cp:lastPrinted>
  <dcterms:created xsi:type="dcterms:W3CDTF">1998-06-09T19:27:04Z</dcterms:created>
  <dcterms:modified xsi:type="dcterms:W3CDTF">2024-04-05T17:56:35Z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