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531"/>
  <workbookPr codeName="ThisWorkbook" defaultThemeVersion="124226"/>
  <mc:AlternateContent xmlns:mc="http://schemas.openxmlformats.org/markup-compatibility/2006">
    <mc:Choice Requires="x15">
      <x15ac:absPath xmlns:x15ac="http://schemas.microsoft.com/office/spreadsheetml/2010/11/ac" url="S:\Procurement Management\WORKAREA\LILLA\Active\ITB\B240282LND - Bell Blvd Sidewalk from SR 82 to Sunrise Blvd\2 - Draft Solicitation Docs\"/>
    </mc:Choice>
  </mc:AlternateContent>
  <xr:revisionPtr revIDLastSave="0" documentId="13_ncr:1_{CF900430-1641-4697-B0D0-9A663E2E3498}" xr6:coauthVersionLast="47" xr6:coauthVersionMax="47" xr10:uidLastSave="{00000000-0000-0000-0000-000000000000}"/>
  <bookViews>
    <workbookView xWindow="30615" yWindow="1815" windowWidth="21600" windowHeight="11295" tabRatio="601" xr2:uid="{00000000-000D-0000-FFFF-FFFF00000000}"/>
  </bookViews>
  <sheets>
    <sheet name="BID-PROPOSAL FORM" sheetId="4" r:id="rId1"/>
  </sheets>
  <definedNames>
    <definedName name="_xlnm.Print_Area" localSheetId="0">'BID-PROPOSAL FORM'!$A$1:$F$75</definedName>
    <definedName name="_xlnm.Print_Titles" localSheetId="0">'BID-PROPOSAL FORM'!$1:$20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33" i="4" l="1"/>
  <c r="F31" i="4" l="1"/>
  <c r="F32" i="4"/>
  <c r="F34" i="4"/>
  <c r="F35" i="4"/>
  <c r="F36" i="4"/>
  <c r="F37" i="4"/>
  <c r="F38" i="4"/>
  <c r="F39" i="4"/>
  <c r="F40" i="4"/>
  <c r="F41" i="4"/>
  <c r="F42" i="4"/>
  <c r="F43" i="4"/>
  <c r="F44" i="4"/>
  <c r="F45" i="4"/>
  <c r="F46" i="4"/>
  <c r="F47" i="4"/>
  <c r="F48" i="4"/>
  <c r="F49" i="4"/>
  <c r="F68" i="4"/>
  <c r="F67" i="4"/>
  <c r="F66" i="4"/>
  <c r="F65" i="4"/>
  <c r="F64" i="4"/>
  <c r="F63" i="4"/>
  <c r="F62" i="4"/>
  <c r="F61" i="4"/>
  <c r="F60" i="4"/>
  <c r="F59" i="4"/>
  <c r="F58" i="4"/>
  <c r="F69" i="4" s="1"/>
  <c r="F33" i="4"/>
  <c r="F29" i="4" l="1"/>
  <c r="F30" i="4"/>
  <c r="F50" i="4"/>
  <c r="F51" i="4"/>
  <c r="F52" i="4"/>
  <c r="F53" i="4"/>
  <c r="F54" i="4"/>
  <c r="F28" i="4"/>
  <c r="F23" i="4"/>
  <c r="F24" i="4"/>
  <c r="F55" i="4" l="1"/>
  <c r="E72" i="4" s="1"/>
  <c r="I20" i="4" l="1"/>
  <c r="F25" i="4" l="1"/>
</calcChain>
</file>

<file path=xl/sharedStrings.xml><?xml version="1.0" encoding="utf-8"?>
<sst xmlns="http://schemas.openxmlformats.org/spreadsheetml/2006/main" count="162" uniqueCount="119">
  <si>
    <t>COMPANY NAME:</t>
  </si>
  <si>
    <t>SOLICITATION:</t>
  </si>
  <si>
    <t>Item</t>
  </si>
  <si>
    <t>Description</t>
  </si>
  <si>
    <t>Unit Price</t>
  </si>
  <si>
    <t>PROJECT TOTAL</t>
  </si>
  <si>
    <t>BID SUMMARY</t>
  </si>
  <si>
    <t>**Quantities are not guaranteed.  Final payment will be based on actual quantities.</t>
  </si>
  <si>
    <t>(Use Words to Write Total)</t>
  </si>
  <si>
    <t>Estimated
Quantity</t>
  </si>
  <si>
    <t>PROJECT TOTAL:</t>
  </si>
  <si>
    <t>Having carefully examined the Contract Documents, Contractor/Vendor proposes to furnish the following which meeting these specifications.</t>
  </si>
  <si>
    <t xml:space="preserve">Unit of
Measure </t>
  </si>
  <si>
    <t>Extended
Amount</t>
  </si>
  <si>
    <t>SITE AND CIVIL ITEMS</t>
  </si>
  <si>
    <t>101-1</t>
  </si>
  <si>
    <t>102-1</t>
  </si>
  <si>
    <t>GENERAL ITEMS</t>
  </si>
  <si>
    <t>SUBTOTAL:  GENERAL ITEMS</t>
  </si>
  <si>
    <t>LS</t>
  </si>
  <si>
    <t xml:space="preserve">SUBTOTAL: SITE AND CIVIL ITEMS </t>
  </si>
  <si>
    <t>PRICING</t>
  </si>
  <si>
    <t>PLEASE ENSURE you have provided a printed copy of the Bid Schedule with your hard copy submission packages and provided the excel version with your digital submission package.</t>
  </si>
  <si>
    <r>
      <t xml:space="preserve">PROCUREMENT MANAGEMENT DEPARTMENT
</t>
    </r>
    <r>
      <rPr>
        <b/>
        <u/>
        <sz val="22"/>
        <rFont val="Arial"/>
        <family val="2"/>
      </rPr>
      <t>BID/PROPOSAL FORM</t>
    </r>
  </si>
  <si>
    <t>˗ Pricing shall be inclusive of all labor, equipment, supplies, overhead, profit, material, and any other incidental costs required to perform and complete all work as specified in the Contract Documents. all Unit Prices will be bid at the nearest whole penny.</t>
  </si>
  <si>
    <t xml:space="preserve">˗ The Excel document contains formulas for convenience, however it is the Contractor’s/Vendor's responsibility to verify all pricing and calculations are CORRECT.  Lee County is not responsible for errors in formulas or calculations contained within Excel document(s).  </t>
  </si>
  <si>
    <t>˗ In the event there is a discrepancy between a subtotal or total amount and the unit prices and extended amounts, the unit prices will prevail and the corrected extension(s) and total(s) will be considered the price.</t>
  </si>
  <si>
    <t>˗ The County will only accept bids submitted on bid forms provided by the County.  Bids submitted on other forms, other than those provided by the County, will be deemed non-responsive and ineligible for award.</t>
  </si>
  <si>
    <t>102-3</t>
  </si>
  <si>
    <t>COMMERCIAL MATERIAL FOR TEMPORARY DRIVEWAY MAINTENANCE</t>
  </si>
  <si>
    <t>CY</t>
  </si>
  <si>
    <t>104-10-3</t>
  </si>
  <si>
    <t>SEDIMENT BARRIER</t>
  </si>
  <si>
    <t>LF</t>
  </si>
  <si>
    <t>104-18</t>
  </si>
  <si>
    <t>INLET PROTECTION SYSTEM</t>
  </si>
  <si>
    <t>EA</t>
  </si>
  <si>
    <t>107-1</t>
  </si>
  <si>
    <t>LITTER REMOVAL</t>
  </si>
  <si>
    <t>AC</t>
  </si>
  <si>
    <t>107-2</t>
  </si>
  <si>
    <t>MOWING</t>
  </si>
  <si>
    <t>110-1-1</t>
  </si>
  <si>
    <t>CLEARING &amp; GRUBBING</t>
  </si>
  <si>
    <t>110-4-10</t>
  </si>
  <si>
    <t>REMOVAL OF EXISTING CONCRETE</t>
  </si>
  <si>
    <t>SY</t>
  </si>
  <si>
    <t>110-7-1</t>
  </si>
  <si>
    <t>MAILBOX, F&amp;I SINGLE</t>
  </si>
  <si>
    <t>120-1</t>
  </si>
  <si>
    <t>REGULAR EXCAVATION</t>
  </si>
  <si>
    <t>120-6</t>
  </si>
  <si>
    <t>EMBANKMENT</t>
  </si>
  <si>
    <t>160-4</t>
  </si>
  <si>
    <t>TYPE B STABILIZATION</t>
  </si>
  <si>
    <t>285-709</t>
  </si>
  <si>
    <t>OPTIONAL BASE, BASE GROUP 09</t>
  </si>
  <si>
    <t>327-70-1</t>
  </si>
  <si>
    <t>MILLING EXISTING ASPHALT PAVEMENT, 1" AVG DEPTH</t>
  </si>
  <si>
    <t>334-1-13</t>
  </si>
  <si>
    <t>SUPERPAVE ASPHALTIC CONC, TRAFFIC C</t>
  </si>
  <si>
    <t>TN</t>
  </si>
  <si>
    <t>337-7-82</t>
  </si>
  <si>
    <t>ASPHALT CONCRETE FRICTION COURSE,TRAFFIC C, FC-9.5, PG 76-22</t>
  </si>
  <si>
    <t>425-1521</t>
  </si>
  <si>
    <t>INLETS, DT BOT, TYPE C, &lt;10'</t>
  </si>
  <si>
    <t>425-2-61</t>
  </si>
  <si>
    <t>MANHOLE, P-8, &lt;10'</t>
  </si>
  <si>
    <t>430-94-1</t>
  </si>
  <si>
    <t>DESILTING PIPE, 0 - 24"</t>
  </si>
  <si>
    <t>430-174-118</t>
  </si>
  <si>
    <t>PIPE CULV, OPT MATL, ROUND, 18"SD</t>
  </si>
  <si>
    <t>430-174-124</t>
  </si>
  <si>
    <t>PIPE CULV, OPT MATL, ROUND, 24"SD</t>
  </si>
  <si>
    <t>430-174-215</t>
  </si>
  <si>
    <t>PIPE CULVERT,OPTIONAL MATERIAL,OTHER-ELIP/ARCH, 15"SD</t>
  </si>
  <si>
    <t>430-984-125</t>
  </si>
  <si>
    <t>MITERED END SECTION, OPTIONAL ROUND, 18" SD</t>
  </si>
  <si>
    <t>430-984-623</t>
  </si>
  <si>
    <t>MITERED END SECTION, OPTIONAL OTHER - ELLIP/ARCH, 15" SD</t>
  </si>
  <si>
    <t>522-2</t>
  </si>
  <si>
    <t>CONCRETE SIDEWALK AND DRIVEWAYS, 6" THICK</t>
  </si>
  <si>
    <t>527-2</t>
  </si>
  <si>
    <t>DETECTABLE WARNINGS</t>
  </si>
  <si>
    <t>SF</t>
  </si>
  <si>
    <t>570-1-2</t>
  </si>
  <si>
    <t>PERFORMANCE TURF, SOD</t>
  </si>
  <si>
    <t>580-12-35</t>
  </si>
  <si>
    <t>ROOT BARRIER- 24"</t>
  </si>
  <si>
    <t>SIGNING &amp; MARKING</t>
  </si>
  <si>
    <t>700-1-11</t>
  </si>
  <si>
    <t>SINGLE POST SIGN, F&amp;I GROUND MOUNT, UP TO 12 SF</t>
  </si>
  <si>
    <t>AS</t>
  </si>
  <si>
    <t>700-1-50</t>
  </si>
  <si>
    <t>SINGLE POST SIGN, RELOCATE</t>
  </si>
  <si>
    <t>700-1-60</t>
  </si>
  <si>
    <t>SINGLE POST SIGN, REMOVE</t>
  </si>
  <si>
    <t>705-10-2</t>
  </si>
  <si>
    <t>OBJECT MARKER, TYPE 2</t>
  </si>
  <si>
    <t>710-90</t>
  </si>
  <si>
    <t>PAINTED PAVEMENT MARKINGS, FINAL SURFACE</t>
  </si>
  <si>
    <t>711-11123</t>
  </si>
  <si>
    <t>THERMOPLASTIC, STANDARD, WHITE, SOLID, 12" FOR CROSSWALK AND ROUNDABOUT</t>
  </si>
  <si>
    <t>711-11125</t>
  </si>
  <si>
    <t xml:space="preserve">THERMOPLASTIC, STANDARD, WHITE, SOLID, 24" FOR STOP LINE AND CROSSWALK </t>
  </si>
  <si>
    <t>711-11224</t>
  </si>
  <si>
    <t>THERMOPLASTIC, STANDARD, YELLOW, SOLID, 18" FOR DIAGONAL OR CHEVRON</t>
  </si>
  <si>
    <t>711-14125</t>
  </si>
  <si>
    <t xml:space="preserve">THERMOPLASTIC, PREFORMED, WHITE, SOLID, 24" FOR CROSSWALK </t>
  </si>
  <si>
    <t>711-16101</t>
  </si>
  <si>
    <t>THERMOPLASTIC, STANDARD-OTHER SURFACES, WHITE, SOLID, 6"</t>
  </si>
  <si>
    <t>GM</t>
  </si>
  <si>
    <t>711-16201</t>
  </si>
  <si>
    <t>THERMOPLASTIC, STANDARD-OTHER SURFACES, YELLOW, SOLID, 6"</t>
  </si>
  <si>
    <t>SUBTOTAL:  SIGNING &amp; MARKING</t>
  </si>
  <si>
    <t>MOBILIZATION</t>
  </si>
  <si>
    <t>MAINTENANCE OF TRAFFIC</t>
  </si>
  <si>
    <t>B240282LND - Bell Blvd Sidewalk from SR 82 to Sunrise Blvd</t>
  </si>
  <si>
    <t>˗ Unit of Measure Abbreviations: (AC) Acre (AS) Assembly, (CY) Cubic Yard, (EA) Each, (GM) Gross Mile, (LF) Linear Feet, (LS) Lump Sum, (SF) Square Feet, (SY) Square Yard, (TN) Ton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</si>
</sst>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quot;$&quot;#,##0.00"/>
    <numFmt numFmtId="165" formatCode="0.0"/>
  </numFmts>
  <fonts count="24" x14ac:knownFonts="1">
    <font>
      <sz val="10"/>
      <name val="Arial"/>
    </font>
    <font>
      <sz val="11"/>
      <color theme="1"/>
      <name val="Calibri"/>
      <family val="2"/>
      <scheme val="minor"/>
    </font>
    <font>
      <sz val="11"/>
      <color theme="1"/>
      <name val="Calibri"/>
      <family val="2"/>
      <scheme val="minor"/>
    </font>
    <font>
      <sz val="10"/>
      <name val="Arial"/>
      <family val="2"/>
    </font>
    <font>
      <sz val="12"/>
      <name val="Arial"/>
      <family val="2"/>
    </font>
    <font>
      <b/>
      <sz val="12"/>
      <name val="Arial"/>
      <family val="2"/>
    </font>
    <font>
      <sz val="10"/>
      <name val="Arial"/>
      <family val="2"/>
    </font>
    <font>
      <sz val="16"/>
      <name val="Arial"/>
      <family val="2"/>
    </font>
    <font>
      <sz val="9"/>
      <name val="Arial"/>
      <family val="2"/>
    </font>
    <font>
      <b/>
      <sz val="16"/>
      <name val="Arial"/>
      <family val="2"/>
    </font>
    <font>
      <sz val="14"/>
      <name val="Arial"/>
      <family val="2"/>
    </font>
    <font>
      <sz val="11"/>
      <color theme="1"/>
      <name val="Arial"/>
      <family val="2"/>
    </font>
    <font>
      <b/>
      <i/>
      <sz val="14"/>
      <color rgb="FF0070C0"/>
      <name val="Arial"/>
      <family val="2"/>
    </font>
    <font>
      <sz val="14"/>
      <color rgb="FF0070C0"/>
      <name val="Arial"/>
      <family val="2"/>
    </font>
    <font>
      <b/>
      <sz val="14"/>
      <name val="Arial"/>
      <family val="2"/>
    </font>
    <font>
      <b/>
      <i/>
      <sz val="16"/>
      <color theme="1"/>
      <name val="Arial"/>
      <family val="2"/>
    </font>
    <font>
      <b/>
      <sz val="14"/>
      <color theme="1"/>
      <name val="Arial"/>
      <family val="2"/>
    </font>
    <font>
      <sz val="10"/>
      <color theme="1"/>
      <name val="Arial"/>
      <family val="2"/>
    </font>
    <font>
      <sz val="10"/>
      <name val="Arial"/>
      <family val="2"/>
    </font>
    <font>
      <b/>
      <sz val="22"/>
      <name val="Arial"/>
      <family val="2"/>
    </font>
    <font>
      <b/>
      <u/>
      <sz val="22"/>
      <name val="Arial"/>
      <family val="2"/>
    </font>
    <font>
      <sz val="22"/>
      <name val="Arial"/>
      <family val="2"/>
    </font>
    <font>
      <b/>
      <sz val="14"/>
      <name val="Times New Roman"/>
      <family val="1"/>
    </font>
    <font>
      <b/>
      <i/>
      <sz val="16"/>
      <color rgb="FF000000"/>
      <name val="Arial"/>
      <family val="2"/>
    </font>
  </fonts>
  <fills count="11">
    <fill>
      <patternFill patternType="none"/>
    </fill>
    <fill>
      <patternFill patternType="gray125"/>
    </fill>
    <fill>
      <patternFill patternType="solid">
        <fgColor theme="0" tint="-0.14999847407452621"/>
        <bgColor indexed="64"/>
      </patternFill>
    </fill>
    <fill>
      <patternFill patternType="solid">
        <fgColor theme="6" tint="0.39997558519241921"/>
        <bgColor indexed="64"/>
      </patternFill>
    </fill>
    <fill>
      <patternFill patternType="solid">
        <fgColor theme="8" tint="0.79998168889431442"/>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1"/>
        <bgColor indexed="64"/>
      </patternFill>
    </fill>
    <fill>
      <patternFill patternType="solid">
        <fgColor theme="3" tint="0.59999389629810485"/>
        <bgColor indexed="64"/>
      </patternFill>
    </fill>
    <fill>
      <patternFill patternType="solid">
        <fgColor theme="0"/>
        <bgColor indexed="64"/>
      </patternFill>
    </fill>
    <fill>
      <patternFill patternType="solid">
        <fgColor theme="4" tint="0.79998168889431442"/>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s>
  <cellStyleXfs count="6">
    <xf numFmtId="0" fontId="0" fillId="0" borderId="0"/>
    <xf numFmtId="0" fontId="6" fillId="0" borderId="0"/>
    <xf numFmtId="0" fontId="6" fillId="0" borderId="0"/>
    <xf numFmtId="0" fontId="2" fillId="0" borderId="0"/>
    <xf numFmtId="0" fontId="1" fillId="0" borderId="0"/>
    <xf numFmtId="44" fontId="18" fillId="0" borderId="0" applyFont="0" applyFill="0" applyBorder="0" applyAlignment="0" applyProtection="0"/>
  </cellStyleXfs>
  <cellXfs count="95">
    <xf numFmtId="0" fontId="0" fillId="0" borderId="0" xfId="0"/>
    <xf numFmtId="0" fontId="4" fillId="0" borderId="0" xfId="0" applyFont="1"/>
    <xf numFmtId="0" fontId="0" fillId="0" borderId="0" xfId="0" applyAlignment="1">
      <alignment vertical="center"/>
    </xf>
    <xf numFmtId="44" fontId="0" fillId="0" borderId="0" xfId="0" applyNumberFormat="1" applyAlignment="1">
      <alignment horizontal="center" vertical="center"/>
    </xf>
    <xf numFmtId="44" fontId="4" fillId="0" borderId="0" xfId="0" applyNumberFormat="1" applyFont="1"/>
    <xf numFmtId="44" fontId="4" fillId="0" borderId="0" xfId="0" applyNumberFormat="1" applyFont="1" applyAlignment="1">
      <alignment horizontal="left"/>
    </xf>
    <xf numFmtId="0" fontId="7" fillId="0" borderId="0" xfId="0" applyFont="1" applyAlignment="1">
      <alignment horizontal="center" wrapText="1"/>
    </xf>
    <xf numFmtId="44" fontId="7" fillId="0" borderId="0" xfId="0" applyNumberFormat="1" applyFont="1" applyAlignment="1">
      <alignment horizontal="center" wrapText="1"/>
    </xf>
    <xf numFmtId="0" fontId="0" fillId="0" borderId="0" xfId="0" applyAlignment="1">
      <alignment horizontal="center"/>
    </xf>
    <xf numFmtId="0" fontId="6" fillId="0" borderId="0" xfId="0" applyFont="1" applyAlignment="1">
      <alignment horizontal="left" vertical="top" wrapText="1"/>
    </xf>
    <xf numFmtId="0" fontId="10" fillId="0" borderId="0" xfId="0" applyFont="1"/>
    <xf numFmtId="0" fontId="11" fillId="0" borderId="0" xfId="0" applyFont="1"/>
    <xf numFmtId="0" fontId="0" fillId="0" borderId="7" xfId="0" applyBorder="1"/>
    <xf numFmtId="0" fontId="0" fillId="0" borderId="10" xfId="0" applyBorder="1"/>
    <xf numFmtId="44" fontId="6" fillId="0" borderId="11" xfId="0" applyNumberFormat="1" applyFont="1" applyBorder="1" applyAlignment="1">
      <alignment horizontal="center" wrapText="1"/>
    </xf>
    <xf numFmtId="44" fontId="6" fillId="0" borderId="11" xfId="0" applyNumberFormat="1" applyFont="1" applyBorder="1" applyAlignment="1">
      <alignment horizontal="center" vertical="center"/>
    </xf>
    <xf numFmtId="0" fontId="6" fillId="0" borderId="11" xfId="0" applyFont="1" applyBorder="1" applyAlignment="1">
      <alignment horizontal="left" vertical="top" wrapText="1"/>
    </xf>
    <xf numFmtId="0" fontId="3" fillId="7" borderId="1" xfId="0" applyFont="1" applyFill="1" applyBorder="1" applyAlignment="1">
      <alignment vertical="center" wrapText="1"/>
    </xf>
    <xf numFmtId="0" fontId="3" fillId="7" borderId="1" xfId="0" applyFont="1" applyFill="1" applyBorder="1" applyAlignment="1">
      <alignment horizontal="center" vertical="center" wrapText="1"/>
    </xf>
    <xf numFmtId="164" fontId="3" fillId="7" borderId="1" xfId="0" applyNumberFormat="1" applyFont="1" applyFill="1" applyBorder="1" applyAlignment="1">
      <alignment horizontal="center" vertical="center" wrapText="1"/>
    </xf>
    <xf numFmtId="0" fontId="0" fillId="0" borderId="3" xfId="0" applyBorder="1"/>
    <xf numFmtId="0" fontId="6" fillId="0" borderId="4" xfId="0" applyFont="1" applyBorder="1" applyAlignment="1">
      <alignment horizontal="left" vertical="top" wrapText="1"/>
    </xf>
    <xf numFmtId="0" fontId="6" fillId="0" borderId="5" xfId="0" applyFont="1" applyBorder="1" applyAlignment="1">
      <alignment horizontal="left" vertical="top" wrapText="1"/>
    </xf>
    <xf numFmtId="0" fontId="14" fillId="6" borderId="1" xfId="0" applyFont="1" applyFill="1" applyBorder="1" applyAlignment="1">
      <alignment horizontal="center" vertical="center"/>
    </xf>
    <xf numFmtId="44" fontId="14" fillId="6" borderId="1" xfId="0" applyNumberFormat="1" applyFont="1" applyFill="1" applyBorder="1" applyAlignment="1">
      <alignment horizontal="center" vertical="center"/>
    </xf>
    <xf numFmtId="0" fontId="14" fillId="6" borderId="1" xfId="0" applyFont="1" applyFill="1" applyBorder="1" applyAlignment="1">
      <alignment horizontal="center" vertical="center" wrapText="1"/>
    </xf>
    <xf numFmtId="0" fontId="14" fillId="6" borderId="12" xfId="0" applyFont="1" applyFill="1" applyBorder="1" applyAlignment="1">
      <alignment horizontal="center" vertical="center"/>
    </xf>
    <xf numFmtId="44" fontId="14" fillId="6" borderId="1" xfId="0" applyNumberFormat="1" applyFont="1" applyFill="1" applyBorder="1" applyAlignment="1">
      <alignment horizontal="center" vertical="center" wrapText="1"/>
    </xf>
    <xf numFmtId="0" fontId="12" fillId="4" borderId="12" xfId="0" applyFont="1" applyFill="1" applyBorder="1" applyAlignment="1">
      <alignment vertical="center"/>
    </xf>
    <xf numFmtId="0" fontId="13" fillId="4" borderId="12" xfId="0" applyFont="1" applyFill="1" applyBorder="1" applyAlignment="1">
      <alignment vertical="center"/>
    </xf>
    <xf numFmtId="0" fontId="12" fillId="0" borderId="0" xfId="0" applyFont="1" applyAlignment="1">
      <alignment vertical="center"/>
    </xf>
    <xf numFmtId="0" fontId="4" fillId="0" borderId="0" xfId="0" applyFont="1" applyAlignment="1">
      <alignment horizontal="center"/>
    </xf>
    <xf numFmtId="44" fontId="4" fillId="0" borderId="0" xfId="0" applyNumberFormat="1" applyFont="1" applyAlignment="1">
      <alignment horizontal="center" vertical="center"/>
    </xf>
    <xf numFmtId="44" fontId="4" fillId="0" borderId="11" xfId="0" applyNumberFormat="1" applyFont="1" applyBorder="1" applyAlignment="1">
      <alignment horizontal="center" vertical="center"/>
    </xf>
    <xf numFmtId="0" fontId="4" fillId="0" borderId="0" xfId="0" applyFont="1" applyAlignment="1">
      <alignment vertical="top" wrapText="1"/>
    </xf>
    <xf numFmtId="0" fontId="4" fillId="0" borderId="11" xfId="0" applyFont="1" applyBorder="1" applyAlignment="1">
      <alignment vertical="top" wrapText="1"/>
    </xf>
    <xf numFmtId="0" fontId="5" fillId="0" borderId="10" xfId="0" applyFont="1" applyBorder="1"/>
    <xf numFmtId="0" fontId="4" fillId="0" borderId="10" xfId="0" applyFont="1" applyBorder="1"/>
    <xf numFmtId="0" fontId="9" fillId="0" borderId="10" xfId="0" applyFont="1" applyBorder="1" applyAlignment="1">
      <alignment vertical="top" wrapText="1"/>
    </xf>
    <xf numFmtId="44" fontId="22" fillId="3" borderId="1" xfId="0" applyNumberFormat="1" applyFont="1" applyFill="1" applyBorder="1" applyAlignment="1">
      <alignment horizontal="right" vertical="center"/>
    </xf>
    <xf numFmtId="0" fontId="4" fillId="0" borderId="1" xfId="0" applyFont="1" applyBorder="1" applyAlignment="1">
      <alignment horizontal="left" vertical="center" wrapText="1"/>
    </xf>
    <xf numFmtId="0" fontId="4" fillId="0" borderId="1" xfId="0" applyFont="1" applyBorder="1" applyAlignment="1">
      <alignment horizontal="center" vertical="center" wrapText="1"/>
    </xf>
    <xf numFmtId="2" fontId="4" fillId="0" borderId="1" xfId="0" applyNumberFormat="1" applyFont="1" applyBorder="1" applyAlignment="1">
      <alignment horizontal="center" vertical="center" wrapText="1"/>
    </xf>
    <xf numFmtId="165" fontId="4" fillId="0" borderId="1" xfId="0" applyNumberFormat="1" applyFont="1" applyBorder="1" applyAlignment="1">
      <alignment horizontal="center" vertical="center" wrapText="1"/>
    </xf>
    <xf numFmtId="0" fontId="4" fillId="0" borderId="1" xfId="0" applyFont="1" applyBorder="1" applyAlignment="1">
      <alignment horizontal="left" vertical="center"/>
    </xf>
    <xf numFmtId="0" fontId="4" fillId="0" borderId="1" xfId="0" applyFont="1" applyBorder="1" applyAlignment="1">
      <alignment horizontal="center" vertical="center"/>
    </xf>
    <xf numFmtId="3" fontId="4" fillId="0" borderId="1" xfId="0" applyNumberFormat="1" applyFont="1" applyBorder="1" applyAlignment="1">
      <alignment horizontal="center" vertical="center"/>
    </xf>
    <xf numFmtId="44" fontId="4" fillId="0" borderId="1" xfId="5" applyFont="1" applyFill="1" applyBorder="1" applyAlignment="1">
      <alignment horizontal="right" vertical="center"/>
    </xf>
    <xf numFmtId="44" fontId="4" fillId="0" borderId="1" xfId="0" applyNumberFormat="1" applyFont="1" applyBorder="1" applyAlignment="1">
      <alignment horizontal="right" vertical="center"/>
    </xf>
    <xf numFmtId="0" fontId="4" fillId="9" borderId="1" xfId="0" applyFont="1" applyFill="1" applyBorder="1" applyAlignment="1">
      <alignment horizontal="left" vertical="center" wrapText="1"/>
    </xf>
    <xf numFmtId="44" fontId="4" fillId="0" borderId="1" xfId="0" applyNumberFormat="1" applyFont="1" applyBorder="1" applyAlignment="1">
      <alignment horizontal="center" vertical="center"/>
    </xf>
    <xf numFmtId="0" fontId="19" fillId="0" borderId="8" xfId="0" applyFont="1" applyBorder="1" applyAlignment="1">
      <alignment horizontal="center" wrapText="1"/>
    </xf>
    <xf numFmtId="0" fontId="21" fillId="0" borderId="8" xfId="0" applyFont="1" applyBorder="1" applyAlignment="1">
      <alignment horizontal="center" wrapText="1"/>
    </xf>
    <xf numFmtId="0" fontId="21" fillId="0" borderId="9" xfId="0" applyFont="1" applyBorder="1" applyAlignment="1">
      <alignment horizontal="center" wrapText="1"/>
    </xf>
    <xf numFmtId="0" fontId="21" fillId="0" borderId="0" xfId="0" applyFont="1" applyAlignment="1">
      <alignment horizontal="center" wrapText="1"/>
    </xf>
    <xf numFmtId="0" fontId="21" fillId="0" borderId="11" xfId="0" applyFont="1" applyBorder="1" applyAlignment="1">
      <alignment horizontal="center" wrapText="1"/>
    </xf>
    <xf numFmtId="0" fontId="9" fillId="0" borderId="5" xfId="0" applyFont="1" applyBorder="1" applyAlignment="1">
      <alignment horizontal="left"/>
    </xf>
    <xf numFmtId="0" fontId="9" fillId="0" borderId="6" xfId="0" applyFont="1" applyBorder="1" applyAlignment="1">
      <alignment horizontal="left"/>
    </xf>
    <xf numFmtId="0" fontId="5" fillId="0" borderId="10" xfId="0" applyFont="1" applyBorder="1" applyAlignment="1">
      <alignment horizontal="left" vertical="top" wrapText="1"/>
    </xf>
    <xf numFmtId="0" fontId="5" fillId="0" borderId="0" xfId="0" applyFont="1" applyAlignment="1">
      <alignment horizontal="left" vertical="top" wrapText="1"/>
    </xf>
    <xf numFmtId="0" fontId="5" fillId="0" borderId="11" xfId="0" applyFont="1" applyBorder="1" applyAlignment="1">
      <alignment horizontal="left" vertical="top" wrapText="1"/>
    </xf>
    <xf numFmtId="49" fontId="5" fillId="3" borderId="3" xfId="0" applyNumberFormat="1" applyFont="1" applyFill="1" applyBorder="1" applyAlignment="1">
      <alignment horizontal="right" vertical="center"/>
    </xf>
    <xf numFmtId="49" fontId="5" fillId="3" borderId="13" xfId="0" applyNumberFormat="1" applyFont="1" applyFill="1" applyBorder="1" applyAlignment="1">
      <alignment horizontal="right" vertical="center"/>
    </xf>
    <xf numFmtId="49" fontId="5" fillId="3" borderId="2" xfId="0" applyNumberFormat="1" applyFont="1" applyFill="1" applyBorder="1" applyAlignment="1">
      <alignment horizontal="right" vertical="center"/>
    </xf>
    <xf numFmtId="0" fontId="23" fillId="5" borderId="1" xfId="0" applyFont="1" applyFill="1" applyBorder="1" applyAlignment="1">
      <alignment horizontal="center" vertical="center" wrapText="1"/>
    </xf>
    <xf numFmtId="0" fontId="23" fillId="5" borderId="1" xfId="0" applyFont="1" applyFill="1" applyBorder="1" applyAlignment="1">
      <alignment horizontal="center" vertical="center"/>
    </xf>
    <xf numFmtId="0" fontId="4" fillId="0" borderId="5" xfId="0" applyFont="1" applyBorder="1" applyAlignment="1">
      <alignment horizontal="left"/>
    </xf>
    <xf numFmtId="0" fontId="4" fillId="0" borderId="6" xfId="0" applyFont="1" applyBorder="1" applyAlignment="1">
      <alignment horizontal="left"/>
    </xf>
    <xf numFmtId="0" fontId="12" fillId="10" borderId="1" xfId="0" applyFont="1" applyFill="1" applyBorder="1" applyAlignment="1">
      <alignment horizontal="left" vertical="center"/>
    </xf>
    <xf numFmtId="0" fontId="13" fillId="10" borderId="1" xfId="0" applyFont="1" applyFill="1" applyBorder="1" applyAlignment="1">
      <alignment horizontal="left" vertical="center"/>
    </xf>
    <xf numFmtId="0" fontId="4" fillId="0" borderId="10" xfId="0" applyFont="1" applyBorder="1" applyAlignment="1">
      <alignment horizontal="left" vertical="top" wrapText="1"/>
    </xf>
    <xf numFmtId="0" fontId="4" fillId="0" borderId="0" xfId="0" applyFont="1" applyAlignment="1">
      <alignment horizontal="left" vertical="top" wrapText="1"/>
    </xf>
    <xf numFmtId="0" fontId="4" fillId="0" borderId="11" xfId="0" applyFont="1" applyBorder="1" applyAlignment="1">
      <alignment horizontal="left" vertical="top" wrapText="1"/>
    </xf>
    <xf numFmtId="0" fontId="5" fillId="0" borderId="4" xfId="0" applyFont="1" applyBorder="1" applyAlignment="1">
      <alignment horizontal="left" wrapText="1"/>
    </xf>
    <xf numFmtId="0" fontId="5" fillId="0" borderId="5" xfId="0" applyFont="1" applyBorder="1" applyAlignment="1">
      <alignment horizontal="left" wrapText="1"/>
    </xf>
    <xf numFmtId="0" fontId="5" fillId="0" borderId="6" xfId="0" applyFont="1" applyBorder="1" applyAlignment="1">
      <alignment horizontal="left" wrapText="1"/>
    </xf>
    <xf numFmtId="0" fontId="12" fillId="4" borderId="12" xfId="0" applyFont="1" applyFill="1" applyBorder="1" applyAlignment="1">
      <alignment horizontal="left" vertical="center"/>
    </xf>
    <xf numFmtId="0" fontId="13" fillId="4" borderId="12" xfId="0" applyFont="1" applyFill="1" applyBorder="1" applyAlignment="1">
      <alignment horizontal="left" vertical="center"/>
    </xf>
    <xf numFmtId="49" fontId="5" fillId="3" borderId="14" xfId="0" applyNumberFormat="1" applyFont="1" applyFill="1" applyBorder="1" applyAlignment="1">
      <alignment horizontal="right" vertical="center"/>
    </xf>
    <xf numFmtId="49" fontId="5" fillId="3" borderId="1" xfId="0" applyNumberFormat="1" applyFont="1" applyFill="1" applyBorder="1" applyAlignment="1">
      <alignment horizontal="right" vertical="center"/>
    </xf>
    <xf numFmtId="0" fontId="4" fillId="0" borderId="10" xfId="0" applyFont="1" applyBorder="1" applyAlignment="1">
      <alignment horizontal="left" vertical="center" wrapText="1"/>
    </xf>
    <xf numFmtId="0" fontId="4" fillId="0" borderId="0" xfId="0" applyFont="1" applyAlignment="1">
      <alignment horizontal="left" vertical="center" wrapText="1"/>
    </xf>
    <xf numFmtId="0" fontId="4" fillId="0" borderId="11" xfId="0" applyFont="1" applyBorder="1" applyAlignment="1">
      <alignment horizontal="left" vertical="center" wrapText="1"/>
    </xf>
    <xf numFmtId="0" fontId="16" fillId="0" borderId="4" xfId="0" applyFont="1" applyBorder="1"/>
    <xf numFmtId="0" fontId="16" fillId="0" borderId="5" xfId="0" applyFont="1" applyBorder="1"/>
    <xf numFmtId="0" fontId="16" fillId="0" borderId="6" xfId="0" applyFont="1" applyBorder="1"/>
    <xf numFmtId="0" fontId="17" fillId="0" borderId="13" xfId="0" applyFont="1" applyBorder="1" applyAlignment="1">
      <alignment horizontal="center" vertical="top"/>
    </xf>
    <xf numFmtId="0" fontId="17" fillId="0" borderId="2" xfId="0" applyFont="1" applyBorder="1" applyAlignment="1">
      <alignment horizontal="center" vertical="top"/>
    </xf>
    <xf numFmtId="164" fontId="9" fillId="2" borderId="1" xfId="0" applyNumberFormat="1" applyFont="1" applyFill="1" applyBorder="1" applyAlignment="1">
      <alignment horizontal="center" vertical="center" wrapText="1"/>
    </xf>
    <xf numFmtId="0" fontId="9" fillId="2" borderId="1" xfId="0" applyFont="1" applyFill="1" applyBorder="1" applyAlignment="1">
      <alignment horizontal="center" vertical="center" wrapText="1"/>
    </xf>
    <xf numFmtId="0" fontId="8" fillId="0" borderId="12" xfId="0" applyFont="1" applyBorder="1" applyAlignment="1">
      <alignment horizontal="left" vertical="center" wrapText="1"/>
    </xf>
    <xf numFmtId="0" fontId="15" fillId="8" borderId="1" xfId="0" applyFont="1" applyFill="1" applyBorder="1" applyAlignment="1">
      <alignment horizontal="left" vertical="center" wrapText="1"/>
    </xf>
    <xf numFmtId="0" fontId="9" fillId="2" borderId="3" xfId="0" applyFont="1" applyFill="1" applyBorder="1" applyAlignment="1">
      <alignment horizontal="right" vertical="center" wrapText="1"/>
    </xf>
    <xf numFmtId="0" fontId="9" fillId="2" borderId="13" xfId="0" applyFont="1" applyFill="1" applyBorder="1" applyAlignment="1">
      <alignment horizontal="right" vertical="center" wrapText="1"/>
    </xf>
    <xf numFmtId="0" fontId="9" fillId="2" borderId="2" xfId="0" applyFont="1" applyFill="1" applyBorder="1" applyAlignment="1">
      <alignment horizontal="right" vertical="center" wrapText="1"/>
    </xf>
  </cellXfs>
  <cellStyles count="6">
    <cellStyle name="Currency" xfId="5" builtinId="4"/>
    <cellStyle name="Normal" xfId="0" builtinId="0"/>
    <cellStyle name="Normal 2" xfId="1" xr:uid="{00000000-0005-0000-0000-000002000000}"/>
    <cellStyle name="Normal 2 3" xfId="2" xr:uid="{00000000-0005-0000-0000-000003000000}"/>
    <cellStyle name="Normal 2 4" xfId="3" xr:uid="{00000000-0005-0000-0000-000004000000}"/>
    <cellStyle name="Normal 3" xfId="4" xr:uid="{00000000-0005-0000-0000-000005000000}"/>
  </cellStyles>
  <dxfs count="0"/>
  <tableStyles count="0" defaultTableStyle="TableStyleMedium9" defaultPivotStyle="PivotStyleLight16"/>
  <colors>
    <mruColors>
      <color rgb="FF66FFFF"/>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30691</xdr:colOff>
      <xdr:row>0</xdr:row>
      <xdr:rowOff>31749</xdr:rowOff>
    </xdr:from>
    <xdr:to>
      <xdr:col>1</xdr:col>
      <xdr:colOff>1866899</xdr:colOff>
      <xdr:row>3</xdr:row>
      <xdr:rowOff>402647</xdr:rowOff>
    </xdr:to>
    <xdr:pic>
      <xdr:nvPicPr>
        <xdr:cNvPr id="2" name="Picture 1" descr="LEELOGOB">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srcRect/>
        <a:stretch>
          <a:fillRect/>
        </a:stretch>
      </xdr:blipFill>
      <xdr:spPr bwMode="auto">
        <a:xfrm>
          <a:off x="30691" y="31749"/>
          <a:ext cx="3200400" cy="1016001"/>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76"/>
  <sheetViews>
    <sheetView tabSelected="1" topLeftCell="A14" zoomScale="80" zoomScaleNormal="80" workbookViewId="0">
      <selection activeCell="B64" sqref="B64"/>
    </sheetView>
  </sheetViews>
  <sheetFormatPr defaultRowHeight="15" x14ac:dyDescent="0.2"/>
  <cols>
    <col min="1" max="1" width="20.42578125" style="1" customWidth="1"/>
    <col min="2" max="2" width="94.85546875" style="1" customWidth="1"/>
    <col min="3" max="3" width="16" style="1" customWidth="1"/>
    <col min="4" max="4" width="16.28515625" style="1" customWidth="1"/>
    <col min="5" max="5" width="22" style="4" customWidth="1"/>
    <col min="6" max="6" width="26.28515625" style="5" customWidth="1"/>
  </cols>
  <sheetData>
    <row r="1" spans="1:6" ht="12.75" x14ac:dyDescent="0.2">
      <c r="A1" s="12"/>
      <c r="B1" s="51" t="s">
        <v>23</v>
      </c>
      <c r="C1" s="52"/>
      <c r="D1" s="52"/>
      <c r="E1" s="52"/>
      <c r="F1" s="53"/>
    </row>
    <row r="2" spans="1:6" ht="12.75" x14ac:dyDescent="0.2">
      <c r="A2" s="13"/>
      <c r="B2" s="54"/>
      <c r="C2" s="54"/>
      <c r="D2" s="54"/>
      <c r="E2" s="54"/>
      <c r="F2" s="55"/>
    </row>
    <row r="3" spans="1:6" s="2" customFormat="1" ht="24.95" customHeight="1" x14ac:dyDescent="0.2">
      <c r="A3" s="13"/>
      <c r="B3" s="54"/>
      <c r="C3" s="54"/>
      <c r="D3" s="54"/>
      <c r="E3" s="54"/>
      <c r="F3" s="55"/>
    </row>
    <row r="4" spans="1:6" ht="36.75" customHeight="1" x14ac:dyDescent="0.2">
      <c r="A4" s="13"/>
      <c r="B4" s="54"/>
      <c r="C4" s="54"/>
      <c r="D4" s="54"/>
      <c r="E4" s="54"/>
      <c r="F4" s="55"/>
    </row>
    <row r="5" spans="1:6" ht="20.25" x14ac:dyDescent="0.3">
      <c r="A5" s="13"/>
      <c r="B5" s="6"/>
      <c r="C5" s="6"/>
      <c r="D5" s="6"/>
      <c r="E5" s="7"/>
      <c r="F5" s="14"/>
    </row>
    <row r="6" spans="1:6" ht="12.75" x14ac:dyDescent="0.2">
      <c r="A6" s="13"/>
      <c r="B6"/>
      <c r="C6"/>
      <c r="D6" s="8"/>
      <c r="E6" s="3"/>
      <c r="F6" s="15"/>
    </row>
    <row r="7" spans="1:6" ht="29.25" customHeight="1" x14ac:dyDescent="0.25">
      <c r="A7" s="36" t="s">
        <v>0</v>
      </c>
      <c r="B7" s="66"/>
      <c r="C7" s="66"/>
      <c r="D7" s="66"/>
      <c r="E7" s="66"/>
      <c r="F7" s="67"/>
    </row>
    <row r="8" spans="1:6" x14ac:dyDescent="0.2">
      <c r="A8" s="37"/>
      <c r="D8" s="31"/>
      <c r="E8" s="32"/>
      <c r="F8" s="33"/>
    </row>
    <row r="9" spans="1:6" ht="20.25" x14ac:dyDescent="0.3">
      <c r="A9" s="36" t="s">
        <v>1</v>
      </c>
      <c r="B9" s="56" t="s">
        <v>117</v>
      </c>
      <c r="C9" s="56"/>
      <c r="D9" s="56"/>
      <c r="E9" s="56"/>
      <c r="F9" s="57"/>
    </row>
    <row r="10" spans="1:6" ht="12.75" x14ac:dyDescent="0.2">
      <c r="A10" s="13"/>
      <c r="B10"/>
      <c r="C10"/>
      <c r="D10" s="8"/>
      <c r="E10" s="3"/>
      <c r="F10" s="15"/>
    </row>
    <row r="11" spans="1:6" ht="29.25" customHeight="1" x14ac:dyDescent="0.2">
      <c r="A11" s="58" t="s">
        <v>11</v>
      </c>
      <c r="B11" s="59"/>
      <c r="C11" s="59"/>
      <c r="D11" s="59"/>
      <c r="E11" s="59"/>
      <c r="F11" s="60"/>
    </row>
    <row r="12" spans="1:6" ht="24" customHeight="1" x14ac:dyDescent="0.2">
      <c r="A12" s="38" t="s">
        <v>21</v>
      </c>
      <c r="B12" s="34"/>
      <c r="C12" s="34"/>
      <c r="D12" s="34"/>
      <c r="E12" s="34"/>
      <c r="F12" s="35"/>
    </row>
    <row r="13" spans="1:6" ht="39" customHeight="1" x14ac:dyDescent="0.2">
      <c r="A13" s="70" t="s">
        <v>24</v>
      </c>
      <c r="B13" s="71"/>
      <c r="C13" s="71"/>
      <c r="D13" s="71"/>
      <c r="E13" s="71"/>
      <c r="F13" s="72"/>
    </row>
    <row r="14" spans="1:6" ht="39" customHeight="1" x14ac:dyDescent="0.2">
      <c r="A14" s="70" t="s">
        <v>25</v>
      </c>
      <c r="B14" s="71"/>
      <c r="C14" s="71"/>
      <c r="D14" s="71"/>
      <c r="E14" s="71"/>
      <c r="F14" s="72"/>
    </row>
    <row r="15" spans="1:6" ht="39" customHeight="1" x14ac:dyDescent="0.2">
      <c r="A15" s="70" t="s">
        <v>26</v>
      </c>
      <c r="B15" s="71"/>
      <c r="C15" s="71"/>
      <c r="D15" s="71"/>
      <c r="E15" s="71"/>
      <c r="F15" s="72"/>
    </row>
    <row r="16" spans="1:6" ht="39" customHeight="1" x14ac:dyDescent="0.2">
      <c r="A16" s="70" t="s">
        <v>27</v>
      </c>
      <c r="B16" s="71"/>
      <c r="C16" s="71"/>
      <c r="D16" s="71"/>
      <c r="E16" s="71"/>
      <c r="F16" s="72"/>
    </row>
    <row r="17" spans="1:14" ht="30.75" customHeight="1" x14ac:dyDescent="0.2">
      <c r="A17" s="80" t="s">
        <v>118</v>
      </c>
      <c r="B17" s="81"/>
      <c r="C17" s="81"/>
      <c r="D17" s="81"/>
      <c r="E17" s="81"/>
      <c r="F17" s="82"/>
    </row>
    <row r="18" spans="1:14" ht="42.95" customHeight="1" x14ac:dyDescent="0.25">
      <c r="A18" s="73" t="s">
        <v>22</v>
      </c>
      <c r="B18" s="74"/>
      <c r="C18" s="74"/>
      <c r="D18" s="74"/>
      <c r="E18" s="74"/>
      <c r="F18" s="75"/>
    </row>
    <row r="19" spans="1:14" ht="3.75" customHeight="1" x14ac:dyDescent="0.2">
      <c r="A19" s="21"/>
      <c r="B19" s="22"/>
      <c r="C19" s="22"/>
      <c r="D19" s="22"/>
      <c r="E19" s="9"/>
      <c r="F19" s="16"/>
    </row>
    <row r="20" spans="1:14" s="11" customFormat="1" ht="24" customHeight="1" x14ac:dyDescent="0.2">
      <c r="A20" s="64" t="s">
        <v>117</v>
      </c>
      <c r="B20" s="65"/>
      <c r="C20" s="65"/>
      <c r="D20" s="65"/>
      <c r="E20" s="65"/>
      <c r="F20" s="65"/>
      <c r="I20" s="11" t="str">
        <f>UPPER(I21:K21)</f>
        <v/>
      </c>
    </row>
    <row r="21" spans="1:14" ht="32.1" customHeight="1" x14ac:dyDescent="0.2">
      <c r="A21" s="68" t="s">
        <v>17</v>
      </c>
      <c r="B21" s="69"/>
      <c r="C21" s="69"/>
      <c r="D21" s="69"/>
      <c r="E21" s="69"/>
      <c r="F21" s="69"/>
      <c r="I21" s="30"/>
      <c r="J21" s="30"/>
      <c r="K21" s="30"/>
      <c r="L21" s="30"/>
      <c r="M21" s="30"/>
      <c r="N21" s="30"/>
    </row>
    <row r="22" spans="1:14" s="10" customFormat="1" ht="42" customHeight="1" x14ac:dyDescent="0.25">
      <c r="A22" s="23" t="s">
        <v>2</v>
      </c>
      <c r="B22" s="23" t="s">
        <v>3</v>
      </c>
      <c r="C22" s="25" t="s">
        <v>12</v>
      </c>
      <c r="D22" s="25" t="s">
        <v>9</v>
      </c>
      <c r="E22" s="24" t="s">
        <v>4</v>
      </c>
      <c r="F22" s="27" t="s">
        <v>13</v>
      </c>
    </row>
    <row r="23" spans="1:14" ht="20.100000000000001" customHeight="1" x14ac:dyDescent="0.2">
      <c r="A23" s="44" t="s">
        <v>15</v>
      </c>
      <c r="B23" s="40" t="s">
        <v>115</v>
      </c>
      <c r="C23" s="45" t="s">
        <v>19</v>
      </c>
      <c r="D23" s="46">
        <v>1</v>
      </c>
      <c r="E23" s="47"/>
      <c r="F23" s="48">
        <f>E23</f>
        <v>0</v>
      </c>
    </row>
    <row r="24" spans="1:14" ht="20.100000000000001" customHeight="1" x14ac:dyDescent="0.2">
      <c r="A24" s="44" t="s">
        <v>16</v>
      </c>
      <c r="B24" s="49" t="s">
        <v>116</v>
      </c>
      <c r="C24" s="45" t="s">
        <v>19</v>
      </c>
      <c r="D24" s="46">
        <v>1</v>
      </c>
      <c r="E24" s="47"/>
      <c r="F24" s="48">
        <f>E24</f>
        <v>0</v>
      </c>
    </row>
    <row r="25" spans="1:14" ht="32.1" customHeight="1" x14ac:dyDescent="0.2">
      <c r="A25" s="61" t="s">
        <v>18</v>
      </c>
      <c r="B25" s="62"/>
      <c r="C25" s="62"/>
      <c r="D25" s="62"/>
      <c r="E25" s="63"/>
      <c r="F25" s="39">
        <f>SUM(F23:F24)</f>
        <v>0</v>
      </c>
    </row>
    <row r="26" spans="1:14" ht="32.1" customHeight="1" x14ac:dyDescent="0.2">
      <c r="A26" s="28" t="s">
        <v>14</v>
      </c>
      <c r="B26" s="29"/>
      <c r="C26" s="29"/>
      <c r="D26" s="29"/>
      <c r="E26" s="29"/>
      <c r="F26" s="29"/>
    </row>
    <row r="27" spans="1:14" ht="39.950000000000003" customHeight="1" x14ac:dyDescent="0.2">
      <c r="A27" s="26" t="s">
        <v>2</v>
      </c>
      <c r="B27" s="23" t="s">
        <v>3</v>
      </c>
      <c r="C27" s="25" t="s">
        <v>12</v>
      </c>
      <c r="D27" s="25" t="s">
        <v>9</v>
      </c>
      <c r="E27" s="24" t="s">
        <v>4</v>
      </c>
      <c r="F27" s="27" t="s">
        <v>13</v>
      </c>
    </row>
    <row r="28" spans="1:14" ht="19.5" customHeight="1" x14ac:dyDescent="0.2">
      <c r="A28" s="40" t="s">
        <v>28</v>
      </c>
      <c r="B28" s="40" t="s">
        <v>29</v>
      </c>
      <c r="C28" s="41" t="s">
        <v>30</v>
      </c>
      <c r="D28" s="41">
        <v>957.7</v>
      </c>
      <c r="E28" s="50"/>
      <c r="F28" s="48">
        <f>E28*D28</f>
        <v>0</v>
      </c>
    </row>
    <row r="29" spans="1:14" ht="19.5" customHeight="1" x14ac:dyDescent="0.2">
      <c r="A29" s="40" t="s">
        <v>31</v>
      </c>
      <c r="B29" s="40" t="s">
        <v>32</v>
      </c>
      <c r="C29" s="41" t="s">
        <v>33</v>
      </c>
      <c r="D29" s="41">
        <v>21130</v>
      </c>
      <c r="E29" s="50"/>
      <c r="F29" s="48">
        <f t="shared" ref="F29:F54" si="0">E29*D29</f>
        <v>0</v>
      </c>
    </row>
    <row r="30" spans="1:14" ht="19.5" customHeight="1" x14ac:dyDescent="0.2">
      <c r="A30" s="40" t="s">
        <v>34</v>
      </c>
      <c r="B30" s="40" t="s">
        <v>35</v>
      </c>
      <c r="C30" s="41" t="s">
        <v>36</v>
      </c>
      <c r="D30" s="41">
        <v>66</v>
      </c>
      <c r="E30" s="50"/>
      <c r="F30" s="48">
        <f t="shared" si="0"/>
        <v>0</v>
      </c>
    </row>
    <row r="31" spans="1:14" ht="19.5" customHeight="1" x14ac:dyDescent="0.2">
      <c r="A31" s="40" t="s">
        <v>37</v>
      </c>
      <c r="B31" s="40" t="s">
        <v>38</v>
      </c>
      <c r="C31" s="41" t="s">
        <v>39</v>
      </c>
      <c r="D31" s="41">
        <v>215.65</v>
      </c>
      <c r="E31" s="50"/>
      <c r="F31" s="48">
        <f t="shared" si="0"/>
        <v>0</v>
      </c>
    </row>
    <row r="32" spans="1:14" ht="19.5" customHeight="1" x14ac:dyDescent="0.2">
      <c r="A32" s="40" t="s">
        <v>40</v>
      </c>
      <c r="B32" s="40" t="s">
        <v>41</v>
      </c>
      <c r="C32" s="41" t="s">
        <v>39</v>
      </c>
      <c r="D32" s="41">
        <v>215.65</v>
      </c>
      <c r="E32" s="50"/>
      <c r="F32" s="48">
        <f t="shared" si="0"/>
        <v>0</v>
      </c>
    </row>
    <row r="33" spans="1:6" ht="19.5" customHeight="1" x14ac:dyDescent="0.2">
      <c r="A33" s="40" t="s">
        <v>42</v>
      </c>
      <c r="B33" s="40" t="s">
        <v>43</v>
      </c>
      <c r="C33" s="41" t="s">
        <v>39</v>
      </c>
      <c r="D33" s="42">
        <f>(D53+D51)*9/43560</f>
        <v>8.4526859504132226</v>
      </c>
      <c r="E33" s="50"/>
      <c r="F33" s="48">
        <f t="shared" si="0"/>
        <v>0</v>
      </c>
    </row>
    <row r="34" spans="1:6" ht="19.5" customHeight="1" x14ac:dyDescent="0.2">
      <c r="A34" s="40" t="s">
        <v>44</v>
      </c>
      <c r="B34" s="40" t="s">
        <v>45</v>
      </c>
      <c r="C34" s="41" t="s">
        <v>46</v>
      </c>
      <c r="D34" s="41">
        <v>5195</v>
      </c>
      <c r="E34" s="50"/>
      <c r="F34" s="48">
        <f t="shared" si="0"/>
        <v>0</v>
      </c>
    </row>
    <row r="35" spans="1:6" ht="19.5" customHeight="1" x14ac:dyDescent="0.2">
      <c r="A35" s="40" t="s">
        <v>47</v>
      </c>
      <c r="B35" s="40" t="s">
        <v>48</v>
      </c>
      <c r="C35" s="41" t="s">
        <v>36</v>
      </c>
      <c r="D35" s="41">
        <v>75</v>
      </c>
      <c r="E35" s="50"/>
      <c r="F35" s="48">
        <f t="shared" si="0"/>
        <v>0</v>
      </c>
    </row>
    <row r="36" spans="1:6" ht="19.5" customHeight="1" x14ac:dyDescent="0.2">
      <c r="A36" s="40" t="s">
        <v>49</v>
      </c>
      <c r="B36" s="40" t="s">
        <v>50</v>
      </c>
      <c r="C36" s="41" t="s">
        <v>30</v>
      </c>
      <c r="D36" s="43">
        <v>2413</v>
      </c>
      <c r="E36" s="50"/>
      <c r="F36" s="48">
        <f t="shared" si="0"/>
        <v>0</v>
      </c>
    </row>
    <row r="37" spans="1:6" ht="19.5" customHeight="1" x14ac:dyDescent="0.2">
      <c r="A37" s="40" t="s">
        <v>51</v>
      </c>
      <c r="B37" s="40" t="s">
        <v>52</v>
      </c>
      <c r="C37" s="41" t="s">
        <v>30</v>
      </c>
      <c r="D37" s="43">
        <v>1795</v>
      </c>
      <c r="E37" s="50"/>
      <c r="F37" s="48">
        <f t="shared" si="0"/>
        <v>0</v>
      </c>
    </row>
    <row r="38" spans="1:6" ht="19.5" customHeight="1" x14ac:dyDescent="0.2">
      <c r="A38" s="40" t="s">
        <v>53</v>
      </c>
      <c r="B38" s="40" t="s">
        <v>54</v>
      </c>
      <c r="C38" s="41" t="s">
        <v>46</v>
      </c>
      <c r="D38" s="41">
        <v>1592</v>
      </c>
      <c r="E38" s="50"/>
      <c r="F38" s="48">
        <f t="shared" si="0"/>
        <v>0</v>
      </c>
    </row>
    <row r="39" spans="1:6" ht="19.5" customHeight="1" x14ac:dyDescent="0.2">
      <c r="A39" s="40" t="s">
        <v>55</v>
      </c>
      <c r="B39" s="40" t="s">
        <v>56</v>
      </c>
      <c r="C39" s="41" t="s">
        <v>46</v>
      </c>
      <c r="D39" s="41">
        <v>1523</v>
      </c>
      <c r="E39" s="50"/>
      <c r="F39" s="48">
        <f t="shared" si="0"/>
        <v>0</v>
      </c>
    </row>
    <row r="40" spans="1:6" ht="19.5" customHeight="1" x14ac:dyDescent="0.2">
      <c r="A40" s="40" t="s">
        <v>57</v>
      </c>
      <c r="B40" s="40" t="s">
        <v>58</v>
      </c>
      <c r="C40" s="41" t="s">
        <v>46</v>
      </c>
      <c r="D40" s="41">
        <v>3284</v>
      </c>
      <c r="E40" s="50"/>
      <c r="F40" s="48">
        <f t="shared" si="0"/>
        <v>0</v>
      </c>
    </row>
    <row r="41" spans="1:6" ht="19.5" customHeight="1" x14ac:dyDescent="0.2">
      <c r="A41" s="40" t="s">
        <v>59</v>
      </c>
      <c r="B41" s="40" t="s">
        <v>60</v>
      </c>
      <c r="C41" s="41" t="s">
        <v>61</v>
      </c>
      <c r="D41" s="41">
        <v>122.6</v>
      </c>
      <c r="E41" s="50"/>
      <c r="F41" s="48">
        <f t="shared" si="0"/>
        <v>0</v>
      </c>
    </row>
    <row r="42" spans="1:6" ht="19.5" customHeight="1" x14ac:dyDescent="0.2">
      <c r="A42" s="40" t="s">
        <v>62</v>
      </c>
      <c r="B42" s="40" t="s">
        <v>63</v>
      </c>
      <c r="C42" s="41" t="s">
        <v>61</v>
      </c>
      <c r="D42" s="41">
        <v>262.39999999999998</v>
      </c>
      <c r="E42" s="50"/>
      <c r="F42" s="48">
        <f t="shared" si="0"/>
        <v>0</v>
      </c>
    </row>
    <row r="43" spans="1:6" ht="19.5" customHeight="1" x14ac:dyDescent="0.2">
      <c r="A43" s="40" t="s">
        <v>64</v>
      </c>
      <c r="B43" s="40" t="s">
        <v>65</v>
      </c>
      <c r="C43" s="41" t="s">
        <v>36</v>
      </c>
      <c r="D43" s="41">
        <v>33</v>
      </c>
      <c r="E43" s="50"/>
      <c r="F43" s="48">
        <f t="shared" si="0"/>
        <v>0</v>
      </c>
    </row>
    <row r="44" spans="1:6" ht="19.5" customHeight="1" x14ac:dyDescent="0.2">
      <c r="A44" s="40" t="s">
        <v>66</v>
      </c>
      <c r="B44" s="40" t="s">
        <v>67</v>
      </c>
      <c r="C44" s="41" t="s">
        <v>36</v>
      </c>
      <c r="D44" s="41">
        <v>1</v>
      </c>
      <c r="E44" s="50"/>
      <c r="F44" s="48">
        <f t="shared" si="0"/>
        <v>0</v>
      </c>
    </row>
    <row r="45" spans="1:6" ht="19.5" customHeight="1" x14ac:dyDescent="0.2">
      <c r="A45" s="40" t="s">
        <v>68</v>
      </c>
      <c r="B45" s="40" t="s">
        <v>69</v>
      </c>
      <c r="C45" s="41" t="s">
        <v>33</v>
      </c>
      <c r="D45" s="41">
        <v>2633</v>
      </c>
      <c r="E45" s="50"/>
      <c r="F45" s="48">
        <f t="shared" si="0"/>
        <v>0</v>
      </c>
    </row>
    <row r="46" spans="1:6" ht="19.5" customHeight="1" x14ac:dyDescent="0.2">
      <c r="A46" s="40" t="s">
        <v>70</v>
      </c>
      <c r="B46" s="40" t="s">
        <v>71</v>
      </c>
      <c r="C46" s="41" t="s">
        <v>33</v>
      </c>
      <c r="D46" s="41">
        <v>1342</v>
      </c>
      <c r="E46" s="50"/>
      <c r="F46" s="48">
        <f t="shared" si="0"/>
        <v>0</v>
      </c>
    </row>
    <row r="47" spans="1:6" ht="19.5" customHeight="1" x14ac:dyDescent="0.2">
      <c r="A47" s="40" t="s">
        <v>72</v>
      </c>
      <c r="B47" s="40" t="s">
        <v>73</v>
      </c>
      <c r="C47" s="41" t="s">
        <v>33</v>
      </c>
      <c r="D47" s="41">
        <v>5</v>
      </c>
      <c r="E47" s="50"/>
      <c r="F47" s="48">
        <f t="shared" si="0"/>
        <v>0</v>
      </c>
    </row>
    <row r="48" spans="1:6" ht="19.5" customHeight="1" x14ac:dyDescent="0.2">
      <c r="A48" s="40" t="s">
        <v>74</v>
      </c>
      <c r="B48" s="40" t="s">
        <v>75</v>
      </c>
      <c r="C48" s="41" t="s">
        <v>33</v>
      </c>
      <c r="D48" s="41">
        <v>1113</v>
      </c>
      <c r="E48" s="50"/>
      <c r="F48" s="48">
        <f t="shared" si="0"/>
        <v>0</v>
      </c>
    </row>
    <row r="49" spans="1:6" ht="19.5" customHeight="1" x14ac:dyDescent="0.2">
      <c r="A49" s="40" t="s">
        <v>76</v>
      </c>
      <c r="B49" s="40" t="s">
        <v>77</v>
      </c>
      <c r="C49" s="41" t="s">
        <v>36</v>
      </c>
      <c r="D49" s="41">
        <v>1</v>
      </c>
      <c r="E49" s="50"/>
      <c r="F49" s="48">
        <f t="shared" si="0"/>
        <v>0</v>
      </c>
    </row>
    <row r="50" spans="1:6" ht="19.5" customHeight="1" x14ac:dyDescent="0.2">
      <c r="A50" s="40" t="s">
        <v>78</v>
      </c>
      <c r="B50" s="40" t="s">
        <v>79</v>
      </c>
      <c r="C50" s="41" t="s">
        <v>36</v>
      </c>
      <c r="D50" s="41">
        <v>68</v>
      </c>
      <c r="E50" s="50"/>
      <c r="F50" s="48">
        <f t="shared" si="0"/>
        <v>0</v>
      </c>
    </row>
    <row r="51" spans="1:6" ht="19.5" customHeight="1" x14ac:dyDescent="0.2">
      <c r="A51" s="40" t="s">
        <v>80</v>
      </c>
      <c r="B51" s="40" t="s">
        <v>81</v>
      </c>
      <c r="C51" s="41" t="s">
        <v>46</v>
      </c>
      <c r="D51" s="41">
        <v>19597</v>
      </c>
      <c r="E51" s="50"/>
      <c r="F51" s="48">
        <f t="shared" si="0"/>
        <v>0</v>
      </c>
    </row>
    <row r="52" spans="1:6" ht="19.5" customHeight="1" x14ac:dyDescent="0.2">
      <c r="A52" s="40" t="s">
        <v>82</v>
      </c>
      <c r="B52" s="40" t="s">
        <v>83</v>
      </c>
      <c r="C52" s="41" t="s">
        <v>84</v>
      </c>
      <c r="D52" s="41">
        <v>984</v>
      </c>
      <c r="E52" s="50"/>
      <c r="F52" s="48">
        <f t="shared" si="0"/>
        <v>0</v>
      </c>
    </row>
    <row r="53" spans="1:6" ht="19.5" customHeight="1" x14ac:dyDescent="0.2">
      <c r="A53" s="40" t="s">
        <v>85</v>
      </c>
      <c r="B53" s="40" t="s">
        <v>86</v>
      </c>
      <c r="C53" s="41" t="s">
        <v>46</v>
      </c>
      <c r="D53" s="41">
        <v>21314</v>
      </c>
      <c r="E53" s="50"/>
      <c r="F53" s="48">
        <f t="shared" si="0"/>
        <v>0</v>
      </c>
    </row>
    <row r="54" spans="1:6" ht="21.75" customHeight="1" x14ac:dyDescent="0.2">
      <c r="A54" s="40" t="s">
        <v>87</v>
      </c>
      <c r="B54" s="40" t="s">
        <v>88</v>
      </c>
      <c r="C54" s="41" t="s">
        <v>33</v>
      </c>
      <c r="D54" s="41">
        <v>1611</v>
      </c>
      <c r="E54" s="50"/>
      <c r="F54" s="48">
        <f t="shared" si="0"/>
        <v>0</v>
      </c>
    </row>
    <row r="55" spans="1:6" ht="32.1" customHeight="1" x14ac:dyDescent="0.2">
      <c r="A55" s="61" t="s">
        <v>20</v>
      </c>
      <c r="B55" s="62"/>
      <c r="C55" s="62"/>
      <c r="D55" s="62"/>
      <c r="E55" s="63"/>
      <c r="F55" s="39">
        <f>SUM(F28:F54)</f>
        <v>0</v>
      </c>
    </row>
    <row r="56" spans="1:6" ht="32.1" customHeight="1" x14ac:dyDescent="0.2">
      <c r="A56" s="76" t="s">
        <v>89</v>
      </c>
      <c r="B56" s="77"/>
      <c r="C56" s="77"/>
      <c r="D56" s="77"/>
      <c r="E56" s="77"/>
      <c r="F56" s="77"/>
    </row>
    <row r="57" spans="1:6" ht="39.950000000000003" customHeight="1" x14ac:dyDescent="0.2">
      <c r="A57" s="26" t="s">
        <v>2</v>
      </c>
      <c r="B57" s="23" t="s">
        <v>3</v>
      </c>
      <c r="C57" s="25" t="s">
        <v>12</v>
      </c>
      <c r="D57" s="25" t="s">
        <v>9</v>
      </c>
      <c r="E57" s="24" t="s">
        <v>4</v>
      </c>
      <c r="F57" s="27" t="s">
        <v>13</v>
      </c>
    </row>
    <row r="58" spans="1:6" ht="21.75" customHeight="1" x14ac:dyDescent="0.2">
      <c r="A58" s="40" t="s">
        <v>90</v>
      </c>
      <c r="B58" s="40" t="s">
        <v>91</v>
      </c>
      <c r="C58" s="41" t="s">
        <v>92</v>
      </c>
      <c r="D58" s="41">
        <v>1</v>
      </c>
      <c r="E58" s="48"/>
      <c r="F58" s="48">
        <f>E58*D58</f>
        <v>0</v>
      </c>
    </row>
    <row r="59" spans="1:6" ht="21.75" customHeight="1" x14ac:dyDescent="0.2">
      <c r="A59" s="40" t="s">
        <v>93</v>
      </c>
      <c r="B59" s="40" t="s">
        <v>94</v>
      </c>
      <c r="C59" s="41" t="s">
        <v>92</v>
      </c>
      <c r="D59" s="41">
        <v>11</v>
      </c>
      <c r="E59" s="48"/>
      <c r="F59" s="48">
        <f t="shared" ref="F59:F68" si="1">E59*D59</f>
        <v>0</v>
      </c>
    </row>
    <row r="60" spans="1:6" ht="21.75" customHeight="1" x14ac:dyDescent="0.2">
      <c r="A60" s="40" t="s">
        <v>95</v>
      </c>
      <c r="B60" s="40" t="s">
        <v>96</v>
      </c>
      <c r="C60" s="41" t="s">
        <v>92</v>
      </c>
      <c r="D60" s="41">
        <v>2</v>
      </c>
      <c r="E60" s="48"/>
      <c r="F60" s="48">
        <f t="shared" si="1"/>
        <v>0</v>
      </c>
    </row>
    <row r="61" spans="1:6" ht="21.75" customHeight="1" x14ac:dyDescent="0.2">
      <c r="A61" s="40" t="s">
        <v>97</v>
      </c>
      <c r="B61" s="40" t="s">
        <v>98</v>
      </c>
      <c r="C61" s="41" t="s">
        <v>36</v>
      </c>
      <c r="D61" s="41">
        <v>20</v>
      </c>
      <c r="E61" s="48"/>
      <c r="F61" s="48">
        <f t="shared" si="1"/>
        <v>0</v>
      </c>
    </row>
    <row r="62" spans="1:6" ht="21.75" customHeight="1" x14ac:dyDescent="0.2">
      <c r="A62" s="40" t="s">
        <v>99</v>
      </c>
      <c r="B62" s="40" t="s">
        <v>100</v>
      </c>
      <c r="C62" s="41" t="s">
        <v>19</v>
      </c>
      <c r="D62" s="41">
        <v>1</v>
      </c>
      <c r="E62" s="48"/>
      <c r="F62" s="48">
        <f t="shared" si="1"/>
        <v>0</v>
      </c>
    </row>
    <row r="63" spans="1:6" ht="30" x14ac:dyDescent="0.2">
      <c r="A63" s="40" t="s">
        <v>101</v>
      </c>
      <c r="B63" s="40" t="s">
        <v>102</v>
      </c>
      <c r="C63" s="41" t="s">
        <v>33</v>
      </c>
      <c r="D63" s="41">
        <v>2831</v>
      </c>
      <c r="E63" s="48"/>
      <c r="F63" s="48">
        <f t="shared" si="1"/>
        <v>0</v>
      </c>
    </row>
    <row r="64" spans="1:6" ht="30" x14ac:dyDescent="0.2">
      <c r="A64" s="40" t="s">
        <v>103</v>
      </c>
      <c r="B64" s="40" t="s">
        <v>104</v>
      </c>
      <c r="C64" s="41" t="s">
        <v>33</v>
      </c>
      <c r="D64" s="41">
        <v>355</v>
      </c>
      <c r="E64" s="48"/>
      <c r="F64" s="48">
        <f t="shared" si="1"/>
        <v>0</v>
      </c>
    </row>
    <row r="65" spans="1:6" ht="21.75" customHeight="1" x14ac:dyDescent="0.2">
      <c r="A65" s="40" t="s">
        <v>105</v>
      </c>
      <c r="B65" s="40" t="s">
        <v>106</v>
      </c>
      <c r="C65" s="41" t="s">
        <v>33</v>
      </c>
      <c r="D65" s="41">
        <v>20</v>
      </c>
      <c r="E65" s="48"/>
      <c r="F65" s="48">
        <f t="shared" si="1"/>
        <v>0</v>
      </c>
    </row>
    <row r="66" spans="1:6" ht="21.75" customHeight="1" x14ac:dyDescent="0.2">
      <c r="A66" s="40" t="s">
        <v>107</v>
      </c>
      <c r="B66" s="40" t="s">
        <v>108</v>
      </c>
      <c r="C66" s="41" t="s">
        <v>33</v>
      </c>
      <c r="D66" s="41">
        <v>580</v>
      </c>
      <c r="E66" s="48"/>
      <c r="F66" s="48">
        <f t="shared" si="1"/>
        <v>0</v>
      </c>
    </row>
    <row r="67" spans="1:6" ht="21.75" customHeight="1" x14ac:dyDescent="0.2">
      <c r="A67" s="40" t="s">
        <v>109</v>
      </c>
      <c r="B67" s="40" t="s">
        <v>110</v>
      </c>
      <c r="C67" s="41" t="s">
        <v>111</v>
      </c>
      <c r="D67" s="41">
        <v>4.0000000000000001E-3</v>
      </c>
      <c r="E67" s="48"/>
      <c r="F67" s="48">
        <f t="shared" si="1"/>
        <v>0</v>
      </c>
    </row>
    <row r="68" spans="1:6" ht="21.75" customHeight="1" x14ac:dyDescent="0.2">
      <c r="A68" s="40" t="s">
        <v>112</v>
      </c>
      <c r="B68" s="40" t="s">
        <v>113</v>
      </c>
      <c r="C68" s="41" t="s">
        <v>111</v>
      </c>
      <c r="D68" s="41">
        <v>1.4999999999999999E-2</v>
      </c>
      <c r="E68" s="48"/>
      <c r="F68" s="48">
        <f t="shared" si="1"/>
        <v>0</v>
      </c>
    </row>
    <row r="69" spans="1:6" ht="32.1" customHeight="1" x14ac:dyDescent="0.2">
      <c r="A69" s="78" t="s">
        <v>114</v>
      </c>
      <c r="B69" s="79"/>
      <c r="C69" s="79"/>
      <c r="D69" s="79"/>
      <c r="E69" s="79"/>
      <c r="F69" s="39">
        <f>SUM(F58:F68)</f>
        <v>0</v>
      </c>
    </row>
    <row r="70" spans="1:6" ht="20.100000000000001" customHeight="1" x14ac:dyDescent="0.2">
      <c r="A70" s="18"/>
      <c r="B70" s="17"/>
      <c r="C70" s="18"/>
      <c r="D70" s="18">
        <v>920</v>
      </c>
      <c r="E70" s="19"/>
      <c r="F70" s="19"/>
    </row>
    <row r="71" spans="1:6" ht="20.100000000000001" customHeight="1" x14ac:dyDescent="0.2">
      <c r="A71" s="91" t="s">
        <v>6</v>
      </c>
      <c r="B71" s="91"/>
      <c r="C71" s="91"/>
      <c r="D71" s="91"/>
      <c r="E71" s="91"/>
      <c r="F71" s="91"/>
    </row>
    <row r="72" spans="1:6" ht="29.25" customHeight="1" x14ac:dyDescent="0.2">
      <c r="A72" s="92" t="s">
        <v>5</v>
      </c>
      <c r="B72" s="93"/>
      <c r="C72" s="93"/>
      <c r="D72" s="94"/>
      <c r="E72" s="88">
        <f>F25+F55+F69</f>
        <v>0</v>
      </c>
      <c r="F72" s="89"/>
    </row>
    <row r="73" spans="1:6" ht="20.100000000000001" customHeight="1" x14ac:dyDescent="0.2">
      <c r="A73" s="90" t="s">
        <v>7</v>
      </c>
      <c r="B73" s="90"/>
      <c r="C73" s="90"/>
      <c r="D73" s="90"/>
      <c r="E73" s="90"/>
      <c r="F73" s="90"/>
    </row>
    <row r="74" spans="1:6" ht="38.25" customHeight="1" x14ac:dyDescent="0.25">
      <c r="A74" s="83" t="s">
        <v>10</v>
      </c>
      <c r="B74" s="84"/>
      <c r="C74" s="84"/>
      <c r="D74" s="84"/>
      <c r="E74" s="84"/>
      <c r="F74" s="85"/>
    </row>
    <row r="75" spans="1:6" ht="20.100000000000001" customHeight="1" x14ac:dyDescent="0.2">
      <c r="A75" s="20"/>
      <c r="B75" s="86" t="s">
        <v>8</v>
      </c>
      <c r="C75" s="86"/>
      <c r="D75" s="86"/>
      <c r="E75" s="86"/>
      <c r="F75" s="87"/>
    </row>
    <row r="76" spans="1:6" ht="20.100000000000001" customHeight="1" x14ac:dyDescent="0.2"/>
  </sheetData>
  <mergeCells count="22">
    <mergeCell ref="A56:F56"/>
    <mergeCell ref="A69:E69"/>
    <mergeCell ref="A17:F17"/>
    <mergeCell ref="A74:F74"/>
    <mergeCell ref="B75:F75"/>
    <mergeCell ref="E72:F72"/>
    <mergeCell ref="A73:F73"/>
    <mergeCell ref="A71:F71"/>
    <mergeCell ref="A72:D72"/>
    <mergeCell ref="B1:F4"/>
    <mergeCell ref="B9:F9"/>
    <mergeCell ref="A11:F11"/>
    <mergeCell ref="A55:E55"/>
    <mergeCell ref="A20:F20"/>
    <mergeCell ref="B7:F7"/>
    <mergeCell ref="A21:F21"/>
    <mergeCell ref="A25:E25"/>
    <mergeCell ref="A13:F13"/>
    <mergeCell ref="A14:F14"/>
    <mergeCell ref="A15:F15"/>
    <mergeCell ref="A16:F16"/>
    <mergeCell ref="A18:F18"/>
  </mergeCells>
  <phoneticPr fontId="0" type="noConversion"/>
  <printOptions horizontalCentered="1"/>
  <pageMargins left="0.25" right="0.25" top="0.75" bottom="0.75" header="0.3" footer="0.3"/>
  <pageSetup scale="53" fitToHeight="0" orientation="portrait" r:id="rId1"/>
  <headerFooter alignWithMargins="0">
    <oddFooter>&amp;RPage &amp;P of &amp;N</oddFooter>
  </headerFooter>
  <rowBreaks count="1" manualBreakCount="1">
    <brk id="55" max="16383"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4117080EC7F984FB31AAEB0DFA8F7A3" ma:contentTypeVersion="2" ma:contentTypeDescription="Create a new document." ma:contentTypeScope="" ma:versionID="3ce30d157fb3420cfa24d826abc8d766">
  <xsd:schema xmlns:xsd="http://www.w3.org/2001/XMLSchema" xmlns:xs="http://www.w3.org/2001/XMLSchema" xmlns:p="http://schemas.microsoft.com/office/2006/metadata/properties" targetNamespace="http://schemas.microsoft.com/office/2006/metadata/properties" ma:root="true" ma:fieldsID="9abfe3f26f379ab2a533ed41fa8c29f5">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8A5B670-78D3-4249-AB95-52CAE9CA4ECC}">
  <ds:schemaRefs>
    <ds:schemaRef ds:uri="http://purl.org/dc/dcmitype/"/>
    <ds:schemaRef ds:uri="http://purl.org/dc/terms/"/>
    <ds:schemaRef ds:uri="http://www.w3.org/XML/1998/namespace"/>
    <ds:schemaRef ds:uri="http://schemas.microsoft.com/office/2006/documentManagement/types"/>
    <ds:schemaRef ds:uri="http://schemas.openxmlformats.org/package/2006/metadata/core-properties"/>
    <ds:schemaRef ds:uri="http://purl.org/dc/elements/1.1/"/>
    <ds:schemaRef ds:uri="http://schemas.microsoft.com/office/infopath/2007/PartnerControls"/>
    <ds:schemaRef ds:uri="http://schemas.microsoft.com/office/2006/metadata/properties"/>
  </ds:schemaRefs>
</ds:datastoreItem>
</file>

<file path=customXml/itemProps2.xml><?xml version="1.0" encoding="utf-8"?>
<ds:datastoreItem xmlns:ds="http://schemas.openxmlformats.org/officeDocument/2006/customXml" ds:itemID="{62AEDAF5-02AF-4A11-8D87-952886781ABD}"/>
</file>

<file path=customXml/itemProps3.xml><?xml version="1.0" encoding="utf-8"?>
<ds:datastoreItem xmlns:ds="http://schemas.openxmlformats.org/officeDocument/2006/customXml" ds:itemID="{B0DAC873-4641-4531-AD27-C0465866CC2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BID-PROPOSAL FORM</vt:lpstr>
      <vt:lpstr>'BID-PROPOSAL FORM'!Print_Area</vt:lpstr>
      <vt:lpstr>'BID-PROPOSAL FORM'!Print_Titles</vt:lpstr>
    </vt:vector>
  </TitlesOfParts>
  <Company>HDR,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Steve Fort Sr</dc:creator>
  <cp:lastModifiedBy>Davis, Lilla</cp:lastModifiedBy>
  <cp:lastPrinted>2024-06-20T19:03:14Z</cp:lastPrinted>
  <dcterms:created xsi:type="dcterms:W3CDTF">1998-06-09T19:27:04Z</dcterms:created>
  <dcterms:modified xsi:type="dcterms:W3CDTF">2024-06-20T19:04:47Z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0x01010044117080EC7F984FB31AAEB0DFA8F7A3</vt:lpwstr>
  </property>
</Properties>
</file>