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S:\Procurement Management\WORKAREA\LILLA\Active\B240416LND - Buckingham &amp; Gunnery Roundabout Construction - LAP\7 - Addendum\"/>
    </mc:Choice>
  </mc:AlternateContent>
  <xr:revisionPtr revIDLastSave="0" documentId="13_ncr:1_{2D738C47-F374-4FC7-9453-74C5FEA8E8ED}" xr6:coauthVersionLast="47" xr6:coauthVersionMax="47" xr10:uidLastSave="{00000000-0000-0000-0000-000000000000}"/>
  <bookViews>
    <workbookView xWindow="29970" yWindow="2595" windowWidth="21630" windowHeight="11310" tabRatio="601" xr2:uid="{00000000-000D-0000-FFFF-FFFF00000000}"/>
  </bookViews>
  <sheets>
    <sheet name="BID-PROPOSAL FORM" sheetId="4" r:id="rId1"/>
  </sheets>
  <definedNames>
    <definedName name="_xlnm.Print_Area" localSheetId="0">'BID-PROPOSAL FORM'!$A$1:$F$117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4" l="1"/>
  <c r="F72" i="4"/>
  <c r="F73" i="4"/>
  <c r="F74" i="4"/>
  <c r="F75" i="4"/>
  <c r="F76" i="4"/>
  <c r="F77" i="4"/>
  <c r="F78" i="4"/>
  <c r="F79" i="4"/>
  <c r="F80" i="4"/>
  <c r="F81" i="4"/>
  <c r="F82" i="4"/>
  <c r="F83" i="4"/>
  <c r="F84" i="4"/>
  <c r="F85" i="4"/>
  <c r="F86" i="4"/>
  <c r="F87" i="4"/>
  <c r="F88" i="4"/>
  <c r="F89" i="4"/>
  <c r="F97" i="4"/>
  <c r="F98" i="4"/>
  <c r="F99" i="4"/>
  <c r="F100" i="4"/>
  <c r="F101" i="4"/>
  <c r="F102" i="4"/>
  <c r="F103" i="4"/>
  <c r="F104" i="4"/>
  <c r="F64" i="4"/>
  <c r="F44" i="4"/>
  <c r="F45" i="4"/>
  <c r="F46" i="4"/>
  <c r="F47" i="4"/>
  <c r="F48" i="4"/>
  <c r="F49" i="4"/>
  <c r="F50" i="4"/>
  <c r="F51" i="4"/>
  <c r="F52" i="4"/>
  <c r="F53" i="4"/>
  <c r="F54" i="4"/>
  <c r="F55" i="4"/>
  <c r="F56" i="4"/>
  <c r="F57" i="4"/>
  <c r="F58" i="4"/>
  <c r="F59" i="4"/>
  <c r="F60" i="4"/>
  <c r="F61" i="4"/>
  <c r="F62" i="4"/>
  <c r="F63" i="4"/>
  <c r="F28" i="4"/>
  <c r="F29" i="4"/>
  <c r="F30" i="4"/>
  <c r="F31" i="4"/>
  <c r="F32" i="4"/>
  <c r="F33" i="4"/>
  <c r="F34" i="4"/>
  <c r="F35" i="4"/>
  <c r="F36" i="4"/>
  <c r="F37" i="4"/>
  <c r="F38" i="4"/>
  <c r="F39" i="4"/>
  <c r="F40" i="4"/>
  <c r="F41" i="4"/>
  <c r="F42" i="4"/>
  <c r="F43" i="4"/>
  <c r="F65" i="4"/>
  <c r="F66" i="4"/>
  <c r="F67" i="4"/>
  <c r="F71" i="4"/>
  <c r="F90" i="4"/>
  <c r="F91" i="4"/>
  <c r="F92" i="4"/>
  <c r="F93" i="4"/>
  <c r="F68" i="4" l="1"/>
  <c r="F110" i="4" l="1"/>
  <c r="F109" i="4"/>
  <c r="F108" i="4"/>
  <c r="F111" i="4" l="1"/>
  <c r="F105" i="4"/>
  <c r="F94" i="4" l="1"/>
  <c r="F22" i="4"/>
  <c r="F23" i="4"/>
  <c r="F25" i="4" l="1"/>
  <c r="I19" i="4"/>
  <c r="E114" i="4" l="1"/>
</calcChain>
</file>

<file path=xl/sharedStrings.xml><?xml version="1.0" encoding="utf-8"?>
<sst xmlns="http://schemas.openxmlformats.org/spreadsheetml/2006/main" count="290" uniqueCount="198">
  <si>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</si>
  <si>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</si>
  <si>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</si>
  <si>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</si>
  <si>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</si>
  <si>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</si>
  <si>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</si>
  <si>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</si>
  <si>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</si>
  <si>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</si>
  <si>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</si>
  <si>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</si>
  <si>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</si>
  <si>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</si>
  <si>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</si>
  <si>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</si>
  <si>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102-1</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</si>
  <si>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</si>
  <si>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</si>
  <si>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</si>
  <si>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</si>
  <si>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</si>
  <si>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</si>
  <si>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</si>
  <si>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</si>
  <si>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</si>
  <si>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</si>
  <si>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</si>
  <si>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CY</t>
  </si>
  <si>
    <t>SEDIMENT BARRIER</t>
  </si>
  <si>
    <t>LF</t>
  </si>
  <si>
    <t>INLET PROTECTION SYSTEM</t>
  </si>
  <si>
    <t>EA</t>
  </si>
  <si>
    <t>LITTER REMOVAL</t>
  </si>
  <si>
    <t>MOWING</t>
  </si>
  <si>
    <t>CLEARING &amp; GRUBBING</t>
  </si>
  <si>
    <t>REMOVAL OF EXISTING CONCRETE</t>
  </si>
  <si>
    <t>REGULAR EXCAVATION</t>
  </si>
  <si>
    <t>EMBANKMENT</t>
  </si>
  <si>
    <t>TYPE B STABILIZATION</t>
  </si>
  <si>
    <t>OPTIONAL BASE, BASE GROUP 09</t>
  </si>
  <si>
    <t>SUPERPAVE ASPHALTIC CONC, TRAFFIC C</t>
  </si>
  <si>
    <t>CONCRETE SIDEWALK AND DRIVEWAYS, 6" THICK</t>
  </si>
  <si>
    <t>DETECTABLE WARNINGS</t>
  </si>
  <si>
    <t>SF</t>
  </si>
  <si>
    <t>PERFORMANCE TURF, SOD</t>
  </si>
  <si>
    <t>PAINTED PAVEMENT MARKINGS, FINAL SURFACE</t>
  </si>
  <si>
    <t>THERMOPLASTIC, STANDARD, YELLOW, SOLID, 18" FOR DIAGONAL OR CHEVRON</t>
  </si>
  <si>
    <t>THERMOPLASTIC, STANDARD-OTHER SURFACES, WHITE, SOLID, 6"</t>
  </si>
  <si>
    <t>GM</t>
  </si>
  <si>
    <t>THERMOPLASTIC, STANDARD-OTHER SURFACES, YELLOW, SOLID, 6"</t>
  </si>
  <si>
    <t>MOBILIZATION</t>
  </si>
  <si>
    <t>MAINTENANCE OF TRAFFIC</t>
  </si>
  <si>
    <t>˗ Unit of Measure Abbreviations: (AS) Assembly, (CY) Cubic Yard, (EA) Each, (GM) Gross Mile, (LF) Linear Feet, (LS) Lump Sum, (SF) Square Feet, (SY) Square Yard, (TN) Ton</t>
  </si>
  <si>
    <t>LIGHTING</t>
  </si>
  <si>
    <t>SUBTOTAL:  LIGHTING</t>
  </si>
  <si>
    <t>LANDSCAPING</t>
  </si>
  <si>
    <t>SUBTOTAL:  LANDSCAPING</t>
  </si>
  <si>
    <t>0430175118</t>
  </si>
  <si>
    <t>0430175142</t>
  </si>
  <si>
    <t>0430175218</t>
  </si>
  <si>
    <t>0430175224</t>
  </si>
  <si>
    <t>0430982625</t>
  </si>
  <si>
    <t>0430982629</t>
  </si>
  <si>
    <t>0919528</t>
  </si>
  <si>
    <t>DIRECTIONAL INDICATOR</t>
  </si>
  <si>
    <t>SINGLE COLUMN GROUND SIGN ASSEMBLY, F&amp;I GROUND MOUNT, LESS THAN 12 SF</t>
  </si>
  <si>
    <t>SINGLE COLUMN GROUND SIGN ASSEMBLY, F&amp;I GROUND MOUNT, 12.0-20.0 SF</t>
  </si>
  <si>
    <t>SINGLE COLUMN GROUND SIGN ASSEMBLY, RELOCATE</t>
  </si>
  <si>
    <t>SINGLE COLUMN GROUND SIGN ASSEMBLY, REMOVE</t>
  </si>
  <si>
    <t>MULTI-COLUMN GROUND SIGN ASSEMBLY, F&amp;I GROUND MOUNT, LESS THAN 12 SF</t>
  </si>
  <si>
    <t>MULTI-COLUMN GROUND SIGN ASSEMBLY, F&amp;I GROUND MOUNT, 12.0-20.0 SF</t>
  </si>
  <si>
    <t>MULTI-COLUMN GROUND SIGN ASSEMBLY, RELOCATE</t>
  </si>
  <si>
    <t>MULTI-COLUMN GROUND SIGN ASSEMBLY, REMOVE</t>
  </si>
  <si>
    <t>THERMOPLASTIC, STANDARD, WHITE, SOLID, 18" FOR DIAGONALS AND CHEVRONS</t>
  </si>
  <si>
    <t>THERMOPLASTIC, STANDARD, WHITE, SOLID, 24" FOR STOP LINE AND CROSSWALK</t>
  </si>
  <si>
    <t>THERMOPLASTIC, STANDARD, WHITE, 2-4 DOTTED GUIDELINE/ 6-10 GAP EXTENSION,  6"</t>
  </si>
  <si>
    <t>THERMOPLASTIC, STANDARD, WHITE, 2-2 DOTTED EXTENSION LINE, 12" FOR ROUNDABOUT</t>
  </si>
  <si>
    <t>THERMOPLASTIC, STANDARD, WHITE, MESSAGE OR SYMBOL</t>
  </si>
  <si>
    <t>THERMOPLASTIC, STANDARD, WHITE, ARROW</t>
  </si>
  <si>
    <t>THERMOPLASTIC, PREFORMED, WHITE, SOLID,  12" FOR CROSSWALK</t>
  </si>
  <si>
    <t>THERMOPLASTIC, PREFORMED, WHITE, SOLID,  24" FOR CROSSWALK</t>
  </si>
  <si>
    <t>THERMOPLASTIC, PREFORMED, WHITE, MESSAGE</t>
  </si>
  <si>
    <t>THERMOPLASTIC, PREFORMED, WHITE, ARROW</t>
  </si>
  <si>
    <t>THERMOPLASTIC, STANDARD-OTHER SURFACES, WHITE, SOLID, 8"</t>
  </si>
  <si>
    <t>OPTIONAL BASE, BASE GROUP 01</t>
  </si>
  <si>
    <t>MILLING EXIST ASPH PAVT, 1 1/2" AVG DEPTH</t>
  </si>
  <si>
    <t>SUPERPAVE ASPHALTIC CONCRETE, TRAFFIC C, PG76-22</t>
  </si>
  <si>
    <t>PLAIN CEMENT CONCRETE PAVEMENT, 6"</t>
  </si>
  <si>
    <t>CONCRETE PAVEMENT FOR ROUNDABOUT APRON, 12" DEPTH</t>
  </si>
  <si>
    <t>INLETS, CURB, TYPE P-1, &lt;10'</t>
  </si>
  <si>
    <t>INLETS, CURB TYPE J-1, &lt;10'</t>
  </si>
  <si>
    <t>INLETS, DT BOT, TYPE C,&lt;10'</t>
  </si>
  <si>
    <t>INLETS, DT BOT, TYPE D, &lt;10'</t>
  </si>
  <si>
    <t>INLETS, DT BOT, TYPE E, &lt;10'</t>
  </si>
  <si>
    <t>INLETS, DITCH BOTTOM, TYPE K, &lt;10'</t>
  </si>
  <si>
    <t>INLETS, DITCH BOTTOM, TYPE K, &gt;10'</t>
  </si>
  <si>
    <t>INLETS, CLOSED FLUME</t>
  </si>
  <si>
    <t>MANHOLES, J-8, &lt;10'</t>
  </si>
  <si>
    <t>PIPE CULVERT,OPTIONAL MATERIAL,ROUND, 18"S/CD</t>
  </si>
  <si>
    <t>PIPE CULVERT, OPT MATERIAL, ROUND, 42"S/CD</t>
  </si>
  <si>
    <t>PIPE CULVERT,OPTIONAL MATERIAL,OTHER-ELIP/ARCH, 18"S/CD</t>
  </si>
  <si>
    <t>PIPE CULVERT,OPTIONAL MATERIAL,OTHER SHAPE-ELIP/ARCH, 24"S/CD</t>
  </si>
  <si>
    <t>MITERED END SECTION, OPTIONAL - ELLIPTICAL / ARCH, 18" CD</t>
  </si>
  <si>
    <t>MITERED END SECTION, OPTIONAL - ELLIPTICAL / ARCH, 24" CD</t>
  </si>
  <si>
    <t>CONCRETE CURB &amp; GUTTER, TYPE E</t>
  </si>
  <si>
    <t>CONCRETE CURB &amp; GUTTER, TYPE F</t>
  </si>
  <si>
    <t>CONCRETE CURB, TYPE D</t>
  </si>
  <si>
    <t>CONCRETE CURB, TYPE RA</t>
  </si>
  <si>
    <t>SUBTOTAL:  SIGNING &amp; PAVEMENT MARKINGS</t>
  </si>
  <si>
    <t>CONDUIT, FURNISH &amp; INSTALL, OPEN TRENCH</t>
  </si>
  <si>
    <t>PULL &amp; SPLICE BOX, F&amp;I, 13" x 24" COVER SIZE</t>
  </si>
  <si>
    <t>ELECTRICAL POWER SERVICE, F&amp;I, UNDERGROUND, METER PURCHASED BY CONTRACTOR</t>
  </si>
  <si>
    <t>PRESTRESSED CONCRETE POLE, F&amp;I, TYPE P-II SERVICE POLE</t>
  </si>
  <si>
    <t>LIGHTING CONDUCTORS, F&amp;I, INSULATED, NO.8 - 6</t>
  </si>
  <si>
    <t>LOAD CENTER, F&amp;I, SECONDARY VOLTAGE</t>
  </si>
  <si>
    <t>POLE CABLE DISTRIBUTION SYSTEM, CONVENTIONAL</t>
  </si>
  <si>
    <t>LIGHT POLE COMPLETE, F&amp;I, STANDARD POLE STANDARD FOUNDATION, 40' MOUNTING HEIGHT, 0' ARM LENGTH</t>
  </si>
  <si>
    <t>LANDSCAPE COMPLETE - SMALL PLANTS (SAW PALMETTO)</t>
  </si>
  <si>
    <t>SIGNING &amp; PAVEMENT MARKINGS</t>
  </si>
  <si>
    <t xml:space="preserve">PATTERNED PAVEMENT </t>
  </si>
  <si>
    <t>102-104</t>
  </si>
  <si>
    <t>TEMPORARY SIGNALIZATION AND MAINTENANCE OF INTERSECTION</t>
  </si>
  <si>
    <t>B240416LND - Buckingham &amp; Gunnery Roundabout Construction - LAP</t>
  </si>
  <si>
    <t>0104-10-3</t>
  </si>
  <si>
    <t>0104-18</t>
  </si>
  <si>
    <t>0110-1-1</t>
  </si>
  <si>
    <t>0110-4-10</t>
  </si>
  <si>
    <t>0120-1</t>
  </si>
  <si>
    <t>0120-6</t>
  </si>
  <si>
    <t>0160-4</t>
  </si>
  <si>
    <t>AC</t>
  </si>
  <si>
    <t>SY</t>
  </si>
  <si>
    <t>TN</t>
  </si>
  <si>
    <t>0107-1</t>
  </si>
  <si>
    <t>0107-2</t>
  </si>
  <si>
    <t>0285-701</t>
  </si>
  <si>
    <t>0285-709</t>
  </si>
  <si>
    <t>0327-70-6</t>
  </si>
  <si>
    <t>0334-1-13</t>
  </si>
  <si>
    <t>0334-1-53</t>
  </si>
  <si>
    <t>0350- 3-1</t>
  </si>
  <si>
    <t>0350-30-13</t>
  </si>
  <si>
    <t>0425-1311</t>
  </si>
  <si>
    <t>0425 -1411</t>
  </si>
  <si>
    <t>0425-1521</t>
  </si>
  <si>
    <t>0425-1541</t>
  </si>
  <si>
    <t>0425-1551</t>
  </si>
  <si>
    <t>0425-1611</t>
  </si>
  <si>
    <t>0425-1612</t>
  </si>
  <si>
    <t>0425-1910</t>
  </si>
  <si>
    <t>0425-2-91</t>
  </si>
  <si>
    <t>0520-1-7</t>
  </si>
  <si>
    <t>0520-1-10</t>
  </si>
  <si>
    <t>0520-2-4</t>
  </si>
  <si>
    <t>0520-2-8</t>
  </si>
  <si>
    <t>0522-2</t>
  </si>
  <si>
    <t>0523-3</t>
  </si>
  <si>
    <t>0527-2</t>
  </si>
  <si>
    <t>0570-1- 2</t>
  </si>
  <si>
    <t>0700-1-111</t>
  </si>
  <si>
    <t>0700-1-112</t>
  </si>
  <si>
    <t>0700-1500</t>
  </si>
  <si>
    <t>0700-1600</t>
  </si>
  <si>
    <t>0700-2111</t>
  </si>
  <si>
    <t>0700-2112</t>
  </si>
  <si>
    <t>0700-2500</t>
  </si>
  <si>
    <t>0700-2600</t>
  </si>
  <si>
    <t>0710-90</t>
  </si>
  <si>
    <t>0711-11124</t>
  </si>
  <si>
    <t>0635-2-11</t>
  </si>
  <si>
    <t>AS</t>
  </si>
  <si>
    <t>0580-12-10</t>
  </si>
  <si>
    <t>0580-4223</t>
  </si>
  <si>
    <t>0580-1-1</t>
  </si>
  <si>
    <t>0715-61300</t>
  </si>
  <si>
    <t>0715 -7 11</t>
  </si>
  <si>
    <t>0715-1-12</t>
  </si>
  <si>
    <t>0641-2 12</t>
  </si>
  <si>
    <t>0711-11125</t>
  </si>
  <si>
    <t>0711-11141</t>
  </si>
  <si>
    <t>0711-11144</t>
  </si>
  <si>
    <t>0711-11160</t>
  </si>
  <si>
    <t>0711-11170</t>
  </si>
  <si>
    <t>0711-11224</t>
  </si>
  <si>
    <t>0711-14123</t>
  </si>
  <si>
    <t>0711-14125</t>
  </si>
  <si>
    <t>0711-14160</t>
  </si>
  <si>
    <t>0711-14170</t>
  </si>
  <si>
    <t>0711-16101</t>
  </si>
  <si>
    <t>0711-16102</t>
  </si>
  <si>
    <t>0711-16201</t>
  </si>
  <si>
    <t>0630- 2-11</t>
  </si>
  <si>
    <t>0639-1122</t>
  </si>
  <si>
    <t>0715500-1</t>
  </si>
  <si>
    <t>LANDSCAPE-PALMS, PHOENIX SYLVESTRIS (DIAMOND CUT),14', OVERALL HEIGHT</t>
  </si>
  <si>
    <t>SHELL MULCH (MEDIUM, 3" DEPTH)</t>
  </si>
  <si>
    <t>ADDENDUM #1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</si>
</sst>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b/>
      <sz val="14"/>
      <name val="Times New Roman"/>
      <family val="1"/>
    </font>
    <font>
      <b/>
      <i/>
      <sz val="16"/>
      <color rgb="FF000000"/>
      <name val="Arial"/>
      <family val="2"/>
    </font>
    <font>
      <b/>
      <sz val="18"/>
      <color rgb="FFFF0000"/>
      <name val="Arial"/>
      <family val="2"/>
    </font>
    <font>
      <sz val="11"/>
      <name val="Arial"/>
      <family val="2"/>
    </font>
    <font>
      <b/>
      <sz val="11"/>
      <name val="Arial"/>
      <family val="2"/>
    </font>
    <font>
      <b/>
      <u/>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44" fontId="17" fillId="0" borderId="0" applyFont="0" applyFill="0" applyBorder="0" applyAlignment="0" applyProtection="0"/>
  </cellStyleXfs>
  <cellXfs count="106">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0" fillId="0" borderId="0" xfId="0" applyAlignment="1">
      <alignment horizontal="center"/>
    </xf>
    <xf numFmtId="0" fontId="6" fillId="0" borderId="0" xfId="0" applyFont="1" applyAlignment="1">
      <alignment horizontal="left" vertical="top" wrapText="1"/>
    </xf>
    <xf numFmtId="0" fontId="9" fillId="0" borderId="0" xfId="0" applyFont="1"/>
    <xf numFmtId="0" fontId="10"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3" fillId="6" borderId="1" xfId="0" applyFont="1" applyFill="1" applyBorder="1" applyAlignment="1">
      <alignment horizontal="center" vertical="center"/>
    </xf>
    <xf numFmtId="44"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2" xfId="0" applyFont="1" applyFill="1" applyBorder="1" applyAlignment="1">
      <alignment horizontal="center" vertical="center"/>
    </xf>
    <xf numFmtId="44" fontId="13" fillId="6" borderId="1" xfId="0" applyNumberFormat="1" applyFont="1" applyFill="1" applyBorder="1" applyAlignment="1">
      <alignment horizontal="center" vertical="center" wrapText="1"/>
    </xf>
    <xf numFmtId="0" fontId="11" fillId="4" borderId="12" xfId="0" applyFont="1" applyFill="1" applyBorder="1" applyAlignment="1">
      <alignment vertical="center"/>
    </xf>
    <xf numFmtId="0" fontId="12" fillId="4" borderId="12" xfId="0" applyFont="1" applyFill="1" applyBorder="1" applyAlignment="1">
      <alignment vertical="center"/>
    </xf>
    <xf numFmtId="0" fontId="11" fillId="0" borderId="0" xfId="0" applyFont="1" applyAlignment="1">
      <alignment vertical="center"/>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44" fontId="21" fillId="3" borderId="1" xfId="0" applyNumberFormat="1" applyFont="1" applyFill="1" applyBorder="1" applyAlignment="1">
      <alignment horizontal="right" vertical="center"/>
    </xf>
    <xf numFmtId="0" fontId="13" fillId="6" borderId="12" xfId="0" applyFont="1" applyFill="1" applyBorder="1" applyAlignment="1">
      <alignment horizontal="center" vertical="center" wrapText="1"/>
    </xf>
    <xf numFmtId="44" fontId="13" fillId="6" borderId="12" xfId="0" applyNumberFormat="1" applyFont="1" applyFill="1" applyBorder="1" applyAlignment="1">
      <alignment horizontal="center" vertical="center"/>
    </xf>
    <xf numFmtId="44" fontId="13" fillId="6" borderId="12" xfId="0" applyNumberFormat="1"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4" fontId="4" fillId="0" borderId="1" xfId="5" applyFont="1" applyFill="1" applyBorder="1" applyAlignment="1">
      <alignment horizontal="right" vertical="center"/>
    </xf>
    <xf numFmtId="44" fontId="4" fillId="0" borderId="1" xfId="0" applyNumberFormat="1" applyFont="1" applyBorder="1" applyAlignment="1">
      <alignment horizontal="right" vertical="center"/>
    </xf>
    <xf numFmtId="0" fontId="4" fillId="9" borderId="1" xfId="0" applyFont="1" applyFill="1" applyBorder="1" applyAlignment="1">
      <alignment horizontal="left" vertical="center" wrapText="1"/>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1" fillId="4" borderId="12" xfId="0" applyFont="1" applyFill="1" applyBorder="1" applyAlignment="1">
      <alignment horizontal="left" vertical="center"/>
    </xf>
    <xf numFmtId="0" fontId="12" fillId="4" borderId="12" xfId="0" applyFont="1" applyFill="1" applyBorder="1" applyAlignment="1">
      <alignment horizontal="left" vertical="center"/>
    </xf>
    <xf numFmtId="49" fontId="5" fillId="3" borderId="14" xfId="0" applyNumberFormat="1" applyFont="1" applyFill="1" applyBorder="1" applyAlignment="1">
      <alignment horizontal="right" vertical="center"/>
    </xf>
    <xf numFmtId="49" fontId="5" fillId="3" borderId="1" xfId="0" applyNumberFormat="1" applyFont="1" applyFill="1" applyBorder="1" applyAlignment="1">
      <alignment horizontal="right" vertical="center"/>
    </xf>
    <xf numFmtId="0" fontId="15" fillId="0" borderId="4" xfId="0" applyFont="1" applyBorder="1"/>
    <xf numFmtId="0" fontId="15" fillId="0" borderId="5" xfId="0" applyFont="1" applyBorder="1"/>
    <xf numFmtId="0" fontId="15" fillId="0" borderId="6" xfId="0" applyFont="1" applyBorder="1"/>
    <xf numFmtId="0" fontId="16" fillId="0" borderId="13" xfId="0" applyFont="1" applyBorder="1" applyAlignment="1">
      <alignment horizontal="center" vertical="top"/>
    </xf>
    <xf numFmtId="0" fontId="16" fillId="0" borderId="2" xfId="0" applyFont="1" applyBorder="1" applyAlignment="1">
      <alignment horizontal="center" vertical="top"/>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2" xfId="0" applyFont="1" applyBorder="1" applyAlignment="1">
      <alignment horizontal="left" vertical="center" wrapText="1"/>
    </xf>
    <xf numFmtId="0" fontId="14" fillId="8" borderId="1" xfId="0" applyFont="1" applyFill="1" applyBorder="1" applyAlignment="1">
      <alignment horizontal="left" vertical="center" wrapText="1"/>
    </xf>
    <xf numFmtId="0" fontId="8" fillId="2" borderId="3"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18" fillId="0" borderId="8"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8" fillId="0" borderId="5" xfId="0" applyFont="1" applyBorder="1" applyAlignment="1">
      <alignment horizontal="left"/>
    </xf>
    <xf numFmtId="0" fontId="8"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22"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1" fillId="10" borderId="1" xfId="0" applyFont="1" applyFill="1" applyBorder="1" applyAlignment="1">
      <alignment horizontal="left" vertical="center"/>
    </xf>
    <xf numFmtId="0" fontId="12" fillId="10" borderId="1" xfId="0" applyFont="1" applyFill="1" applyBorder="1" applyAlignment="1">
      <alignment horizontal="left" vertical="center"/>
    </xf>
    <xf numFmtId="0" fontId="4" fillId="0" borderId="1" xfId="0" applyFont="1" applyFill="1" applyBorder="1" applyAlignment="1">
      <alignment horizontal="left" vertical="center" wrapText="1"/>
    </xf>
    <xf numFmtId="2" fontId="4" fillId="0" borderId="1"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lignment vertical="center"/>
    </xf>
    <xf numFmtId="0" fontId="4" fillId="0" borderId="1" xfId="0"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0" fontId="4" fillId="0" borderId="1" xfId="0" applyFont="1" applyBorder="1" applyAlignment="1">
      <alignment vertical="center" wrapText="1"/>
    </xf>
    <xf numFmtId="1" fontId="4" fillId="0" borderId="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left" vertical="center"/>
      <protection locked="0"/>
    </xf>
    <xf numFmtId="4" fontId="4" fillId="0" borderId="1" xfId="0" applyNumberFormat="1" applyFont="1" applyBorder="1" applyAlignment="1" applyProtection="1">
      <alignment horizontal="center" vertical="center"/>
      <protection locked="0"/>
    </xf>
    <xf numFmtId="0" fontId="23" fillId="0" borderId="0" xfId="0" applyFont="1" applyAlignment="1">
      <alignment horizontal="center" wrapText="1"/>
    </xf>
    <xf numFmtId="0" fontId="23" fillId="0" borderId="11" xfId="0" applyFont="1" applyBorder="1" applyAlignment="1">
      <alignment horizont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5" fillId="0" borderId="4" xfId="0" applyFont="1" applyBorder="1" applyAlignment="1">
      <alignment horizontal="left" wrapText="1"/>
    </xf>
    <xf numFmtId="0" fontId="25" fillId="0" borderId="5" xfId="0" applyFont="1" applyBorder="1" applyAlignment="1">
      <alignment horizontal="left" wrapText="1"/>
    </xf>
    <xf numFmtId="0" fontId="25" fillId="0" borderId="6" xfId="0" applyFont="1" applyBorder="1" applyAlignment="1">
      <alignment horizontal="left" wrapText="1"/>
    </xf>
    <xf numFmtId="0" fontId="26" fillId="0" borderId="10" xfId="0" applyFont="1" applyBorder="1" applyAlignment="1">
      <alignment vertical="top" wrapText="1"/>
    </xf>
  </cellXfs>
  <cellStyles count="6">
    <cellStyle name="Currency" xfId="5" builtinId="4"/>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1755774</xdr:colOff>
      <xdr:row>4</xdr:row>
      <xdr:rowOff>285014</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8"/>
  <sheetViews>
    <sheetView tabSelected="1" topLeftCell="A11" zoomScale="80" zoomScaleNormal="80" zoomScalePageLayoutView="60" workbookViewId="0">
      <selection activeCell="A14" sqref="A14:F14"/>
    </sheetView>
  </sheetViews>
  <sheetFormatPr defaultRowHeight="15" x14ac:dyDescent="0.2"/>
  <cols>
    <col min="1" max="1" width="22" style="1" customWidth="1"/>
    <col min="2" max="2" width="110.140625" style="1" customWidth="1"/>
    <col min="3" max="3" width="16" style="1" customWidth="1"/>
    <col min="4" max="4" width="16.28515625" style="1" customWidth="1"/>
    <col min="5" max="5" width="20.7109375" style="4" customWidth="1"/>
    <col min="6" max="6" width="24.7109375" style="5" customWidth="1"/>
  </cols>
  <sheetData>
    <row r="1" spans="1:6" ht="12.75" x14ac:dyDescent="0.2">
      <c r="A1" s="10"/>
      <c r="B1" s="64" t="s">
        <v>23</v>
      </c>
      <c r="C1" s="65"/>
      <c r="D1" s="65"/>
      <c r="E1" s="65"/>
      <c r="F1" s="66"/>
    </row>
    <row r="2" spans="1:6" ht="12.75" x14ac:dyDescent="0.2">
      <c r="A2" s="11"/>
      <c r="B2" s="67"/>
      <c r="C2" s="67"/>
      <c r="D2" s="67"/>
      <c r="E2" s="67"/>
      <c r="F2" s="68"/>
    </row>
    <row r="3" spans="1:6" s="2" customFormat="1" ht="24.95" customHeight="1" x14ac:dyDescent="0.2">
      <c r="A3" s="11"/>
      <c r="B3" s="67"/>
      <c r="C3" s="67"/>
      <c r="D3" s="67"/>
      <c r="E3" s="67"/>
      <c r="F3" s="68"/>
    </row>
    <row r="4" spans="1:6" ht="10.5" customHeight="1" x14ac:dyDescent="0.2">
      <c r="A4" s="11"/>
      <c r="B4" s="67"/>
      <c r="C4" s="67"/>
      <c r="D4" s="67"/>
      <c r="E4" s="67"/>
      <c r="F4" s="68"/>
    </row>
    <row r="5" spans="1:6" ht="23.25" x14ac:dyDescent="0.35">
      <c r="A5" s="11"/>
      <c r="B5" s="94" t="s">
        <v>197</v>
      </c>
      <c r="C5" s="94"/>
      <c r="D5" s="94"/>
      <c r="E5" s="94"/>
      <c r="F5" s="95"/>
    </row>
    <row r="6" spans="1:6" ht="29.25" customHeight="1" x14ac:dyDescent="0.25">
      <c r="A6" s="33" t="s">
        <v>0</v>
      </c>
      <c r="B6" s="79"/>
      <c r="C6" s="79"/>
      <c r="D6" s="79"/>
      <c r="E6" s="79"/>
      <c r="F6" s="80"/>
    </row>
    <row r="7" spans="1:6" ht="9" customHeight="1" x14ac:dyDescent="0.2">
      <c r="A7" s="34"/>
      <c r="D7" s="28"/>
      <c r="E7" s="29"/>
      <c r="F7" s="30"/>
    </row>
    <row r="8" spans="1:6" ht="20.25" x14ac:dyDescent="0.3">
      <c r="A8" s="33" t="s">
        <v>1</v>
      </c>
      <c r="B8" s="69" t="s">
        <v>123</v>
      </c>
      <c r="C8" s="69"/>
      <c r="D8" s="69"/>
      <c r="E8" s="69"/>
      <c r="F8" s="70"/>
    </row>
    <row r="9" spans="1:6" ht="8.25" customHeight="1" x14ac:dyDescent="0.2">
      <c r="A9" s="11"/>
      <c r="B9"/>
      <c r="C9"/>
      <c r="D9" s="6"/>
      <c r="E9" s="3"/>
      <c r="F9" s="12"/>
    </row>
    <row r="10" spans="1:6" ht="18" customHeight="1" x14ac:dyDescent="0.2">
      <c r="A10" s="71" t="s">
        <v>11</v>
      </c>
      <c r="B10" s="72"/>
      <c r="C10" s="72"/>
      <c r="D10" s="72"/>
      <c r="E10" s="72"/>
      <c r="F10" s="73"/>
    </row>
    <row r="11" spans="1:6" ht="24" customHeight="1" x14ac:dyDescent="0.2">
      <c r="A11" s="105" t="s">
        <v>21</v>
      </c>
      <c r="B11" s="31"/>
      <c r="C11" s="31"/>
      <c r="D11" s="31"/>
      <c r="E11" s="31"/>
      <c r="F11" s="32"/>
    </row>
    <row r="12" spans="1:6" ht="32.1" customHeight="1" x14ac:dyDescent="0.2">
      <c r="A12" s="96" t="s">
        <v>24</v>
      </c>
      <c r="B12" s="97"/>
      <c r="C12" s="97"/>
      <c r="D12" s="97"/>
      <c r="E12" s="97"/>
      <c r="F12" s="98"/>
    </row>
    <row r="13" spans="1:6" ht="32.1" customHeight="1" x14ac:dyDescent="0.2">
      <c r="A13" s="96" t="s">
        <v>25</v>
      </c>
      <c r="B13" s="97"/>
      <c r="C13" s="97"/>
      <c r="D13" s="97"/>
      <c r="E13" s="97"/>
      <c r="F13" s="98"/>
    </row>
    <row r="14" spans="1:6" ht="20.100000000000001" customHeight="1" x14ac:dyDescent="0.2">
      <c r="A14" s="96" t="s">
        <v>26</v>
      </c>
      <c r="B14" s="97"/>
      <c r="C14" s="97"/>
      <c r="D14" s="97"/>
      <c r="E14" s="97"/>
      <c r="F14" s="98"/>
    </row>
    <row r="15" spans="1:6" ht="20.100000000000001" customHeight="1" x14ac:dyDescent="0.2">
      <c r="A15" s="96" t="s">
        <v>27</v>
      </c>
      <c r="B15" s="97"/>
      <c r="C15" s="97"/>
      <c r="D15" s="97"/>
      <c r="E15" s="97"/>
      <c r="F15" s="98"/>
    </row>
    <row r="16" spans="1:6" ht="20.100000000000001" customHeight="1" x14ac:dyDescent="0.2">
      <c r="A16" s="99" t="s">
        <v>53</v>
      </c>
      <c r="B16" s="100"/>
      <c r="C16" s="100"/>
      <c r="D16" s="100"/>
      <c r="E16" s="100"/>
      <c r="F16" s="101"/>
    </row>
    <row r="17" spans="1:14" ht="20.25" customHeight="1" x14ac:dyDescent="0.25">
      <c r="A17" s="102" t="s">
        <v>22</v>
      </c>
      <c r="B17" s="103"/>
      <c r="C17" s="103"/>
      <c r="D17" s="103"/>
      <c r="E17" s="103"/>
      <c r="F17" s="104"/>
    </row>
    <row r="18" spans="1:14" ht="3.75" customHeight="1" x14ac:dyDescent="0.2">
      <c r="A18" s="18"/>
      <c r="B18" s="19"/>
      <c r="C18" s="19"/>
      <c r="D18" s="19"/>
      <c r="E18" s="7"/>
      <c r="F18" s="13"/>
    </row>
    <row r="19" spans="1:14" s="9" customFormat="1" ht="24" customHeight="1" x14ac:dyDescent="0.2">
      <c r="A19" s="77" t="s">
        <v>123</v>
      </c>
      <c r="B19" s="78"/>
      <c r="C19" s="78"/>
      <c r="D19" s="78"/>
      <c r="E19" s="78"/>
      <c r="F19" s="78"/>
      <c r="I19" s="9" t="str">
        <f>UPPER(I20:K20)</f>
        <v/>
      </c>
    </row>
    <row r="20" spans="1:14" ht="31.5" customHeight="1" x14ac:dyDescent="0.2">
      <c r="A20" s="81" t="s">
        <v>17</v>
      </c>
      <c r="B20" s="82"/>
      <c r="C20" s="82"/>
      <c r="D20" s="82"/>
      <c r="E20" s="82"/>
      <c r="F20" s="82"/>
      <c r="I20" s="27"/>
      <c r="J20" s="27"/>
      <c r="K20" s="27"/>
      <c r="L20" s="27"/>
      <c r="M20" s="27"/>
      <c r="N20" s="27"/>
    </row>
    <row r="21" spans="1:14" s="8" customFormat="1" ht="42" customHeight="1" x14ac:dyDescent="0.25">
      <c r="A21" s="20" t="s">
        <v>2</v>
      </c>
      <c r="B21" s="20" t="s">
        <v>3</v>
      </c>
      <c r="C21" s="22" t="s">
        <v>12</v>
      </c>
      <c r="D21" s="22" t="s">
        <v>9</v>
      </c>
      <c r="E21" s="21" t="s">
        <v>4</v>
      </c>
      <c r="F21" s="24" t="s">
        <v>13</v>
      </c>
    </row>
    <row r="22" spans="1:14" s="2" customFormat="1" ht="24.95" customHeight="1" x14ac:dyDescent="0.2">
      <c r="A22" s="39" t="s">
        <v>15</v>
      </c>
      <c r="B22" s="40" t="s">
        <v>51</v>
      </c>
      <c r="C22" s="41" t="s">
        <v>19</v>
      </c>
      <c r="D22" s="42">
        <v>1</v>
      </c>
      <c r="E22" s="43"/>
      <c r="F22" s="44">
        <f>E22</f>
        <v>0</v>
      </c>
    </row>
    <row r="23" spans="1:14" s="2" customFormat="1" ht="24.95" customHeight="1" x14ac:dyDescent="0.2">
      <c r="A23" s="39" t="s">
        <v>16</v>
      </c>
      <c r="B23" s="45" t="s">
        <v>52</v>
      </c>
      <c r="C23" s="41" t="s">
        <v>19</v>
      </c>
      <c r="D23" s="42">
        <v>1</v>
      </c>
      <c r="E23" s="43"/>
      <c r="F23" s="44">
        <f>E23</f>
        <v>0</v>
      </c>
    </row>
    <row r="24" spans="1:14" s="2" customFormat="1" ht="24.95" customHeight="1" x14ac:dyDescent="0.2">
      <c r="A24" s="39" t="s">
        <v>121</v>
      </c>
      <c r="B24" s="45" t="s">
        <v>122</v>
      </c>
      <c r="C24" s="41" t="s">
        <v>19</v>
      </c>
      <c r="D24" s="42">
        <v>1</v>
      </c>
      <c r="E24" s="43"/>
      <c r="F24" s="44">
        <f>E24</f>
        <v>0</v>
      </c>
    </row>
    <row r="25" spans="1:14" ht="31.5" customHeight="1" x14ac:dyDescent="0.2">
      <c r="A25" s="74" t="s">
        <v>18</v>
      </c>
      <c r="B25" s="75"/>
      <c r="C25" s="75"/>
      <c r="D25" s="75"/>
      <c r="E25" s="76"/>
      <c r="F25" s="35">
        <f>SUM(F22:F24)</f>
        <v>0</v>
      </c>
    </row>
    <row r="26" spans="1:14" ht="31.5" customHeight="1" x14ac:dyDescent="0.2">
      <c r="A26" s="25" t="s">
        <v>14</v>
      </c>
      <c r="B26" s="26"/>
      <c r="C26" s="26"/>
      <c r="D26" s="26"/>
      <c r="E26" s="26"/>
      <c r="F26" s="26"/>
    </row>
    <row r="27" spans="1:14" ht="39.950000000000003" customHeight="1" x14ac:dyDescent="0.2">
      <c r="A27" s="20" t="s">
        <v>2</v>
      </c>
      <c r="B27" s="20" t="s">
        <v>3</v>
      </c>
      <c r="C27" s="22" t="s">
        <v>12</v>
      </c>
      <c r="D27" s="22" t="s">
        <v>9</v>
      </c>
      <c r="E27" s="21" t="s">
        <v>4</v>
      </c>
      <c r="F27" s="24" t="s">
        <v>13</v>
      </c>
    </row>
    <row r="28" spans="1:14" s="2" customFormat="1" ht="24.95" customHeight="1" x14ac:dyDescent="0.2">
      <c r="A28" s="85" t="s">
        <v>124</v>
      </c>
      <c r="B28" s="86" t="s">
        <v>29</v>
      </c>
      <c r="C28" s="41" t="s">
        <v>30</v>
      </c>
      <c r="D28" s="88">
        <v>4000</v>
      </c>
      <c r="E28" s="46"/>
      <c r="F28" s="44">
        <f>E28*D28</f>
        <v>0</v>
      </c>
    </row>
    <row r="29" spans="1:14" s="2" customFormat="1" ht="24.95" customHeight="1" x14ac:dyDescent="0.2">
      <c r="A29" s="85" t="s">
        <v>125</v>
      </c>
      <c r="B29" s="86" t="s">
        <v>31</v>
      </c>
      <c r="C29" s="41" t="s">
        <v>32</v>
      </c>
      <c r="D29" s="87">
        <v>26</v>
      </c>
      <c r="E29" s="46"/>
      <c r="F29" s="44">
        <f t="shared" ref="F29:F67" si="0">E29*D29</f>
        <v>0</v>
      </c>
    </row>
    <row r="30" spans="1:14" s="2" customFormat="1" ht="24.95" customHeight="1" x14ac:dyDescent="0.2">
      <c r="A30" s="85" t="s">
        <v>134</v>
      </c>
      <c r="B30" s="86" t="s">
        <v>33</v>
      </c>
      <c r="C30" s="41" t="s">
        <v>131</v>
      </c>
      <c r="D30" s="87">
        <v>60.33</v>
      </c>
      <c r="E30" s="46"/>
      <c r="F30" s="44">
        <f t="shared" si="0"/>
        <v>0</v>
      </c>
    </row>
    <row r="31" spans="1:14" s="2" customFormat="1" ht="24.95" customHeight="1" x14ac:dyDescent="0.2">
      <c r="A31" s="85" t="s">
        <v>135</v>
      </c>
      <c r="B31" s="86" t="s">
        <v>34</v>
      </c>
      <c r="C31" s="41" t="s">
        <v>131</v>
      </c>
      <c r="D31" s="87">
        <v>60.33</v>
      </c>
      <c r="E31" s="46"/>
      <c r="F31" s="44">
        <f t="shared" si="0"/>
        <v>0</v>
      </c>
    </row>
    <row r="32" spans="1:14" s="2" customFormat="1" ht="24.95" customHeight="1" x14ac:dyDescent="0.2">
      <c r="A32" s="85" t="s">
        <v>126</v>
      </c>
      <c r="B32" s="86" t="s">
        <v>35</v>
      </c>
      <c r="C32" s="41" t="s">
        <v>131</v>
      </c>
      <c r="D32" s="87">
        <v>5.4</v>
      </c>
      <c r="E32" s="46"/>
      <c r="F32" s="44">
        <f t="shared" si="0"/>
        <v>0</v>
      </c>
    </row>
    <row r="33" spans="1:6" s="2" customFormat="1" ht="24.95" customHeight="1" x14ac:dyDescent="0.2">
      <c r="A33" s="85" t="s">
        <v>127</v>
      </c>
      <c r="B33" s="86" t="s">
        <v>36</v>
      </c>
      <c r="C33" s="41" t="s">
        <v>132</v>
      </c>
      <c r="D33" s="88">
        <v>1626</v>
      </c>
      <c r="E33" s="46"/>
      <c r="F33" s="44">
        <f t="shared" si="0"/>
        <v>0</v>
      </c>
    </row>
    <row r="34" spans="1:6" s="2" customFormat="1" ht="24.95" customHeight="1" x14ac:dyDescent="0.2">
      <c r="A34" s="85" t="s">
        <v>128</v>
      </c>
      <c r="B34" s="86" t="s">
        <v>37</v>
      </c>
      <c r="C34" s="41" t="s">
        <v>28</v>
      </c>
      <c r="D34" s="87">
        <v>789.7</v>
      </c>
      <c r="E34" s="46"/>
      <c r="F34" s="44">
        <f t="shared" si="0"/>
        <v>0</v>
      </c>
    </row>
    <row r="35" spans="1:6" s="2" customFormat="1" ht="24.95" customHeight="1" x14ac:dyDescent="0.2">
      <c r="A35" s="85" t="s">
        <v>129</v>
      </c>
      <c r="B35" s="86" t="s">
        <v>38</v>
      </c>
      <c r="C35" s="41" t="s">
        <v>28</v>
      </c>
      <c r="D35" s="93">
        <v>7954.6</v>
      </c>
      <c r="E35" s="46"/>
      <c r="F35" s="44">
        <f t="shared" si="0"/>
        <v>0</v>
      </c>
    </row>
    <row r="36" spans="1:6" s="2" customFormat="1" ht="24.95" customHeight="1" x14ac:dyDescent="0.2">
      <c r="A36" s="85" t="s">
        <v>130</v>
      </c>
      <c r="B36" s="86" t="s">
        <v>39</v>
      </c>
      <c r="C36" s="41" t="s">
        <v>132</v>
      </c>
      <c r="D36" s="88">
        <v>11610</v>
      </c>
      <c r="E36" s="46"/>
      <c r="F36" s="44">
        <f t="shared" si="0"/>
        <v>0</v>
      </c>
    </row>
    <row r="37" spans="1:6" s="2" customFormat="1" ht="24.95" customHeight="1" x14ac:dyDescent="0.2">
      <c r="A37" s="85" t="s">
        <v>136</v>
      </c>
      <c r="B37" s="86" t="s">
        <v>85</v>
      </c>
      <c r="C37" s="41" t="s">
        <v>132</v>
      </c>
      <c r="D37" s="88">
        <v>1174</v>
      </c>
      <c r="E37" s="46"/>
      <c r="F37" s="44">
        <f t="shared" si="0"/>
        <v>0</v>
      </c>
    </row>
    <row r="38" spans="1:6" s="2" customFormat="1" ht="24.95" customHeight="1" x14ac:dyDescent="0.2">
      <c r="A38" s="85" t="s">
        <v>137</v>
      </c>
      <c r="B38" s="86" t="s">
        <v>40</v>
      </c>
      <c r="C38" s="41" t="s">
        <v>132</v>
      </c>
      <c r="D38" s="88">
        <v>8854</v>
      </c>
      <c r="E38" s="46"/>
      <c r="F38" s="44">
        <f t="shared" si="0"/>
        <v>0</v>
      </c>
    </row>
    <row r="39" spans="1:6" s="2" customFormat="1" ht="24.95" customHeight="1" x14ac:dyDescent="0.2">
      <c r="A39" s="85" t="s">
        <v>138</v>
      </c>
      <c r="B39" s="86" t="s">
        <v>86</v>
      </c>
      <c r="C39" s="41" t="s">
        <v>132</v>
      </c>
      <c r="D39" s="88">
        <v>1530</v>
      </c>
      <c r="E39" s="46"/>
      <c r="F39" s="44">
        <f t="shared" si="0"/>
        <v>0</v>
      </c>
    </row>
    <row r="40" spans="1:6" s="2" customFormat="1" ht="24.95" customHeight="1" x14ac:dyDescent="0.2">
      <c r="A40" s="85" t="s">
        <v>139</v>
      </c>
      <c r="B40" s="86" t="s">
        <v>41</v>
      </c>
      <c r="C40" s="41" t="s">
        <v>133</v>
      </c>
      <c r="D40" s="87">
        <v>969.8</v>
      </c>
      <c r="E40" s="46"/>
      <c r="F40" s="44">
        <f t="shared" si="0"/>
        <v>0</v>
      </c>
    </row>
    <row r="41" spans="1:6" s="2" customFormat="1" ht="24.95" customHeight="1" x14ac:dyDescent="0.2">
      <c r="A41" s="85" t="s">
        <v>140</v>
      </c>
      <c r="B41" s="86" t="s">
        <v>87</v>
      </c>
      <c r="C41" s="41" t="s">
        <v>133</v>
      </c>
      <c r="D41" s="87">
        <v>953.5</v>
      </c>
      <c r="E41" s="46"/>
      <c r="F41" s="44">
        <f t="shared" si="0"/>
        <v>0</v>
      </c>
    </row>
    <row r="42" spans="1:6" s="2" customFormat="1" ht="24.95" customHeight="1" x14ac:dyDescent="0.2">
      <c r="A42" s="85" t="s">
        <v>141</v>
      </c>
      <c r="B42" s="86" t="s">
        <v>88</v>
      </c>
      <c r="C42" s="41" t="s">
        <v>132</v>
      </c>
      <c r="D42" s="88">
        <v>1198</v>
      </c>
      <c r="E42" s="46"/>
      <c r="F42" s="44">
        <f t="shared" si="0"/>
        <v>0</v>
      </c>
    </row>
    <row r="43" spans="1:6" s="2" customFormat="1" ht="24.95" customHeight="1" x14ac:dyDescent="0.2">
      <c r="A43" s="85" t="s">
        <v>142</v>
      </c>
      <c r="B43" s="86" t="s">
        <v>89</v>
      </c>
      <c r="C43" s="41" t="s">
        <v>132</v>
      </c>
      <c r="D43" s="87">
        <v>243</v>
      </c>
      <c r="E43" s="46"/>
      <c r="F43" s="44">
        <f t="shared" si="0"/>
        <v>0</v>
      </c>
    </row>
    <row r="44" spans="1:6" s="2" customFormat="1" ht="24.95" customHeight="1" x14ac:dyDescent="0.2">
      <c r="A44" s="85" t="s">
        <v>143</v>
      </c>
      <c r="B44" s="86" t="s">
        <v>90</v>
      </c>
      <c r="C44" s="41" t="s">
        <v>32</v>
      </c>
      <c r="D44" s="87">
        <v>1</v>
      </c>
      <c r="E44" s="46"/>
      <c r="F44" s="44">
        <f t="shared" si="0"/>
        <v>0</v>
      </c>
    </row>
    <row r="45" spans="1:6" s="2" customFormat="1" ht="24.95" customHeight="1" x14ac:dyDescent="0.2">
      <c r="A45" s="85" t="s">
        <v>144</v>
      </c>
      <c r="B45" s="86" t="s">
        <v>91</v>
      </c>
      <c r="C45" s="41" t="s">
        <v>32</v>
      </c>
      <c r="D45" s="87">
        <v>1</v>
      </c>
      <c r="E45" s="46"/>
      <c r="F45" s="44">
        <f t="shared" si="0"/>
        <v>0</v>
      </c>
    </row>
    <row r="46" spans="1:6" s="2" customFormat="1" ht="24.95" customHeight="1" x14ac:dyDescent="0.2">
      <c r="A46" s="85" t="s">
        <v>145</v>
      </c>
      <c r="B46" s="86" t="s">
        <v>92</v>
      </c>
      <c r="C46" s="41" t="s">
        <v>32</v>
      </c>
      <c r="D46" s="87">
        <v>1</v>
      </c>
      <c r="E46" s="46"/>
      <c r="F46" s="44">
        <f t="shared" si="0"/>
        <v>0</v>
      </c>
    </row>
    <row r="47" spans="1:6" s="2" customFormat="1" ht="24.95" customHeight="1" x14ac:dyDescent="0.2">
      <c r="A47" s="85" t="s">
        <v>146</v>
      </c>
      <c r="B47" s="86" t="s">
        <v>93</v>
      </c>
      <c r="C47" s="41" t="s">
        <v>32</v>
      </c>
      <c r="D47" s="87">
        <v>3</v>
      </c>
      <c r="E47" s="46"/>
      <c r="F47" s="44">
        <f t="shared" si="0"/>
        <v>0</v>
      </c>
    </row>
    <row r="48" spans="1:6" s="2" customFormat="1" ht="24.95" customHeight="1" x14ac:dyDescent="0.2">
      <c r="A48" s="85" t="s">
        <v>147</v>
      </c>
      <c r="B48" s="86" t="s">
        <v>94</v>
      </c>
      <c r="C48" s="41" t="s">
        <v>32</v>
      </c>
      <c r="D48" s="87">
        <v>1</v>
      </c>
      <c r="E48" s="46"/>
      <c r="F48" s="44">
        <f t="shared" si="0"/>
        <v>0</v>
      </c>
    </row>
    <row r="49" spans="1:6" s="2" customFormat="1" ht="24.75" customHeight="1" x14ac:dyDescent="0.2">
      <c r="A49" s="85" t="s">
        <v>148</v>
      </c>
      <c r="B49" s="86" t="s">
        <v>95</v>
      </c>
      <c r="C49" s="41" t="s">
        <v>32</v>
      </c>
      <c r="D49" s="87">
        <v>1</v>
      </c>
      <c r="E49" s="46"/>
      <c r="F49" s="44">
        <f t="shared" si="0"/>
        <v>0</v>
      </c>
    </row>
    <row r="50" spans="1:6" s="2" customFormat="1" ht="24.95" customHeight="1" x14ac:dyDescent="0.2">
      <c r="A50" s="85" t="s">
        <v>149</v>
      </c>
      <c r="B50" s="86" t="s">
        <v>96</v>
      </c>
      <c r="C50" s="41" t="s">
        <v>32</v>
      </c>
      <c r="D50" s="87">
        <v>1</v>
      </c>
      <c r="E50" s="46"/>
      <c r="F50" s="44">
        <f t="shared" si="0"/>
        <v>0</v>
      </c>
    </row>
    <row r="51" spans="1:6" s="2" customFormat="1" ht="24.95" customHeight="1" x14ac:dyDescent="0.2">
      <c r="A51" s="85" t="s">
        <v>150</v>
      </c>
      <c r="B51" s="86" t="s">
        <v>97</v>
      </c>
      <c r="C51" s="41" t="s">
        <v>32</v>
      </c>
      <c r="D51" s="87">
        <v>5</v>
      </c>
      <c r="E51" s="46"/>
      <c r="F51" s="44">
        <f t="shared" si="0"/>
        <v>0</v>
      </c>
    </row>
    <row r="52" spans="1:6" s="2" customFormat="1" ht="24.95" customHeight="1" x14ac:dyDescent="0.2">
      <c r="A52" s="85" t="s">
        <v>151</v>
      </c>
      <c r="B52" s="86" t="s">
        <v>98</v>
      </c>
      <c r="C52" s="41" t="s">
        <v>32</v>
      </c>
      <c r="D52" s="87">
        <v>1</v>
      </c>
      <c r="E52" s="46"/>
      <c r="F52" s="44">
        <f t="shared" si="0"/>
        <v>0</v>
      </c>
    </row>
    <row r="53" spans="1:6" s="2" customFormat="1" ht="24.95" customHeight="1" x14ac:dyDescent="0.2">
      <c r="A53" s="92" t="s">
        <v>58</v>
      </c>
      <c r="B53" s="86" t="s">
        <v>99</v>
      </c>
      <c r="C53" s="41" t="s">
        <v>30</v>
      </c>
      <c r="D53" s="87">
        <v>684</v>
      </c>
      <c r="E53" s="46"/>
      <c r="F53" s="44">
        <f t="shared" si="0"/>
        <v>0</v>
      </c>
    </row>
    <row r="54" spans="1:6" s="2" customFormat="1" ht="24.95" customHeight="1" x14ac:dyDescent="0.2">
      <c r="A54" s="92" t="s">
        <v>59</v>
      </c>
      <c r="B54" s="86" t="s">
        <v>100</v>
      </c>
      <c r="C54" s="41" t="s">
        <v>30</v>
      </c>
      <c r="D54" s="87">
        <v>373</v>
      </c>
      <c r="E54" s="46"/>
      <c r="F54" s="44">
        <f t="shared" si="0"/>
        <v>0</v>
      </c>
    </row>
    <row r="55" spans="1:6" s="2" customFormat="1" ht="24.95" customHeight="1" x14ac:dyDescent="0.2">
      <c r="A55" s="92" t="s">
        <v>60</v>
      </c>
      <c r="B55" s="86" t="s">
        <v>101</v>
      </c>
      <c r="C55" s="41" t="s">
        <v>30</v>
      </c>
      <c r="D55" s="87">
        <v>8</v>
      </c>
      <c r="E55" s="46"/>
      <c r="F55" s="44">
        <f t="shared" si="0"/>
        <v>0</v>
      </c>
    </row>
    <row r="56" spans="1:6" s="2" customFormat="1" ht="24.95" customHeight="1" x14ac:dyDescent="0.2">
      <c r="A56" s="92" t="s">
        <v>61</v>
      </c>
      <c r="B56" s="86" t="s">
        <v>102</v>
      </c>
      <c r="C56" s="41" t="s">
        <v>30</v>
      </c>
      <c r="D56" s="87">
        <v>127</v>
      </c>
      <c r="E56" s="46"/>
      <c r="F56" s="44">
        <f t="shared" si="0"/>
        <v>0</v>
      </c>
    </row>
    <row r="57" spans="1:6" s="2" customFormat="1" ht="24.95" customHeight="1" x14ac:dyDescent="0.2">
      <c r="A57" s="92" t="s">
        <v>62</v>
      </c>
      <c r="B57" s="86" t="s">
        <v>103</v>
      </c>
      <c r="C57" s="41" t="s">
        <v>32</v>
      </c>
      <c r="D57" s="87">
        <v>2</v>
      </c>
      <c r="E57" s="46"/>
      <c r="F57" s="44">
        <f t="shared" si="0"/>
        <v>0</v>
      </c>
    </row>
    <row r="58" spans="1:6" s="2" customFormat="1" ht="24.95" customHeight="1" x14ac:dyDescent="0.2">
      <c r="A58" s="92" t="s">
        <v>63</v>
      </c>
      <c r="B58" s="86" t="s">
        <v>104</v>
      </c>
      <c r="C58" s="41" t="s">
        <v>32</v>
      </c>
      <c r="D58" s="87">
        <v>2</v>
      </c>
      <c r="E58" s="46"/>
      <c r="F58" s="44">
        <f t="shared" si="0"/>
        <v>0</v>
      </c>
    </row>
    <row r="59" spans="1:6" s="2" customFormat="1" ht="24.95" customHeight="1" x14ac:dyDescent="0.2">
      <c r="A59" s="85" t="s">
        <v>152</v>
      </c>
      <c r="B59" s="86" t="s">
        <v>105</v>
      </c>
      <c r="C59" s="41" t="s">
        <v>30</v>
      </c>
      <c r="D59" s="88">
        <v>1735</v>
      </c>
      <c r="E59" s="46"/>
      <c r="F59" s="44">
        <f t="shared" si="0"/>
        <v>0</v>
      </c>
    </row>
    <row r="60" spans="1:6" s="2" customFormat="1" ht="24.95" customHeight="1" x14ac:dyDescent="0.2">
      <c r="A60" s="85" t="s">
        <v>153</v>
      </c>
      <c r="B60" s="86" t="s">
        <v>106</v>
      </c>
      <c r="C60" s="41" t="s">
        <v>30</v>
      </c>
      <c r="D60" s="88">
        <v>1734</v>
      </c>
      <c r="E60" s="46"/>
      <c r="F60" s="44">
        <f t="shared" si="0"/>
        <v>0</v>
      </c>
    </row>
    <row r="61" spans="1:6" s="2" customFormat="1" ht="24.95" customHeight="1" x14ac:dyDescent="0.2">
      <c r="A61" s="85" t="s">
        <v>154</v>
      </c>
      <c r="B61" s="86" t="s">
        <v>107</v>
      </c>
      <c r="C61" s="41" t="s">
        <v>30</v>
      </c>
      <c r="D61" s="87">
        <v>302</v>
      </c>
      <c r="E61" s="46"/>
      <c r="F61" s="44">
        <f t="shared" si="0"/>
        <v>0</v>
      </c>
    </row>
    <row r="62" spans="1:6" s="2" customFormat="1" ht="24.95" customHeight="1" x14ac:dyDescent="0.2">
      <c r="A62" s="85" t="s">
        <v>155</v>
      </c>
      <c r="B62" s="86" t="s">
        <v>108</v>
      </c>
      <c r="C62" s="41" t="s">
        <v>30</v>
      </c>
      <c r="D62" s="87">
        <v>352</v>
      </c>
      <c r="E62" s="46"/>
      <c r="F62" s="44">
        <f t="shared" si="0"/>
        <v>0</v>
      </c>
    </row>
    <row r="63" spans="1:6" s="2" customFormat="1" ht="24.95" customHeight="1" x14ac:dyDescent="0.2">
      <c r="A63" s="85" t="s">
        <v>156</v>
      </c>
      <c r="B63" s="86" t="s">
        <v>42</v>
      </c>
      <c r="C63" s="41" t="s">
        <v>132</v>
      </c>
      <c r="D63" s="88">
        <v>1807</v>
      </c>
      <c r="E63" s="46"/>
      <c r="F63" s="44">
        <f t="shared" si="0"/>
        <v>0</v>
      </c>
    </row>
    <row r="64" spans="1:6" s="2" customFormat="1" ht="24.95" customHeight="1" x14ac:dyDescent="0.2">
      <c r="A64" s="85" t="s">
        <v>157</v>
      </c>
      <c r="B64" s="86" t="s">
        <v>120</v>
      </c>
      <c r="C64" s="41" t="s">
        <v>132</v>
      </c>
      <c r="D64" s="88">
        <v>1441</v>
      </c>
      <c r="E64" s="46"/>
      <c r="F64" s="44">
        <f t="shared" si="0"/>
        <v>0</v>
      </c>
    </row>
    <row r="65" spans="1:6" s="2" customFormat="1" ht="24.95" customHeight="1" x14ac:dyDescent="0.2">
      <c r="A65" s="85" t="s">
        <v>158</v>
      </c>
      <c r="B65" s="86" t="s">
        <v>43</v>
      </c>
      <c r="C65" s="41" t="s">
        <v>44</v>
      </c>
      <c r="D65" s="87">
        <v>314</v>
      </c>
      <c r="E65" s="46"/>
      <c r="F65" s="44">
        <f t="shared" si="0"/>
        <v>0</v>
      </c>
    </row>
    <row r="66" spans="1:6" s="2" customFormat="1" ht="24.95" customHeight="1" x14ac:dyDescent="0.2">
      <c r="A66" s="85" t="s">
        <v>159</v>
      </c>
      <c r="B66" s="86" t="s">
        <v>45</v>
      </c>
      <c r="C66" s="41" t="s">
        <v>132</v>
      </c>
      <c r="D66" s="88">
        <v>14362</v>
      </c>
      <c r="E66" s="46"/>
      <c r="F66" s="44">
        <f t="shared" si="0"/>
        <v>0</v>
      </c>
    </row>
    <row r="67" spans="1:6" s="2" customFormat="1" ht="24.95" customHeight="1" x14ac:dyDescent="0.2">
      <c r="A67" s="85" t="s">
        <v>64</v>
      </c>
      <c r="B67" s="86" t="s">
        <v>65</v>
      </c>
      <c r="C67" s="41" t="s">
        <v>44</v>
      </c>
      <c r="D67" s="87">
        <v>115</v>
      </c>
      <c r="E67" s="46"/>
      <c r="F67" s="44">
        <f t="shared" si="0"/>
        <v>0</v>
      </c>
    </row>
    <row r="68" spans="1:6" ht="31.5" customHeight="1" x14ac:dyDescent="0.2">
      <c r="A68" s="74" t="s">
        <v>20</v>
      </c>
      <c r="B68" s="75"/>
      <c r="C68" s="75"/>
      <c r="D68" s="75"/>
      <c r="E68" s="76"/>
      <c r="F68" s="35">
        <f>SUM(F28:F67)</f>
        <v>0</v>
      </c>
    </row>
    <row r="69" spans="1:6" ht="31.5" customHeight="1" x14ac:dyDescent="0.2">
      <c r="A69" s="48" t="s">
        <v>119</v>
      </c>
      <c r="B69" s="49"/>
      <c r="C69" s="49"/>
      <c r="D69" s="49"/>
      <c r="E69" s="49"/>
      <c r="F69" s="49"/>
    </row>
    <row r="70" spans="1:6" ht="39.950000000000003" customHeight="1" x14ac:dyDescent="0.2">
      <c r="A70" s="23" t="s">
        <v>2</v>
      </c>
      <c r="B70" s="23" t="s">
        <v>3</v>
      </c>
      <c r="C70" s="36" t="s">
        <v>12</v>
      </c>
      <c r="D70" s="36" t="s">
        <v>9</v>
      </c>
      <c r="E70" s="37" t="s">
        <v>4</v>
      </c>
      <c r="F70" s="38" t="s">
        <v>13</v>
      </c>
    </row>
    <row r="71" spans="1:6" s="2" customFormat="1" ht="24.95" customHeight="1" x14ac:dyDescent="0.2">
      <c r="A71" s="40" t="s">
        <v>160</v>
      </c>
      <c r="B71" s="40" t="s">
        <v>66</v>
      </c>
      <c r="C71" s="41" t="s">
        <v>32</v>
      </c>
      <c r="D71" s="90">
        <v>25</v>
      </c>
      <c r="E71" s="44"/>
      <c r="F71" s="44">
        <f>E71*D71</f>
        <v>0</v>
      </c>
    </row>
    <row r="72" spans="1:6" s="2" customFormat="1" ht="24.95" customHeight="1" x14ac:dyDescent="0.2">
      <c r="A72" s="40" t="s">
        <v>161</v>
      </c>
      <c r="B72" s="40" t="s">
        <v>67</v>
      </c>
      <c r="C72" s="91" t="s">
        <v>32</v>
      </c>
      <c r="D72" s="90">
        <v>11</v>
      </c>
      <c r="E72" s="44"/>
      <c r="F72" s="44">
        <f t="shared" ref="F72:F89" si="1">E72*D72</f>
        <v>0</v>
      </c>
    </row>
    <row r="73" spans="1:6" s="2" customFormat="1" ht="24.95" customHeight="1" x14ac:dyDescent="0.2">
      <c r="A73" s="40" t="s">
        <v>162</v>
      </c>
      <c r="B73" s="40" t="s">
        <v>68</v>
      </c>
      <c r="C73" s="91" t="s">
        <v>32</v>
      </c>
      <c r="D73" s="87">
        <v>1</v>
      </c>
      <c r="E73" s="44"/>
      <c r="F73" s="44">
        <f t="shared" si="1"/>
        <v>0</v>
      </c>
    </row>
    <row r="74" spans="1:6" s="2" customFormat="1" ht="24.95" customHeight="1" x14ac:dyDescent="0.2">
      <c r="A74" s="40" t="s">
        <v>163</v>
      </c>
      <c r="B74" s="40" t="s">
        <v>69</v>
      </c>
      <c r="C74" s="91" t="s">
        <v>32</v>
      </c>
      <c r="D74" s="87">
        <v>6</v>
      </c>
      <c r="E74" s="44"/>
      <c r="F74" s="44">
        <f t="shared" si="1"/>
        <v>0</v>
      </c>
    </row>
    <row r="75" spans="1:6" s="2" customFormat="1" ht="24.95" customHeight="1" x14ac:dyDescent="0.2">
      <c r="A75" s="40" t="s">
        <v>164</v>
      </c>
      <c r="B75" s="40" t="s">
        <v>70</v>
      </c>
      <c r="C75" s="91" t="s">
        <v>32</v>
      </c>
      <c r="D75" s="87">
        <v>3</v>
      </c>
      <c r="E75" s="44"/>
      <c r="F75" s="44">
        <f t="shared" si="1"/>
        <v>0</v>
      </c>
    </row>
    <row r="76" spans="1:6" s="2" customFormat="1" ht="24.95" customHeight="1" x14ac:dyDescent="0.2">
      <c r="A76" s="40" t="s">
        <v>165</v>
      </c>
      <c r="B76" s="40" t="s">
        <v>71</v>
      </c>
      <c r="C76" s="91" t="s">
        <v>32</v>
      </c>
      <c r="D76" s="87">
        <v>1</v>
      </c>
      <c r="E76" s="44"/>
      <c r="F76" s="44">
        <f t="shared" si="1"/>
        <v>0</v>
      </c>
    </row>
    <row r="77" spans="1:6" s="2" customFormat="1" ht="24.95" customHeight="1" x14ac:dyDescent="0.2">
      <c r="A77" s="40" t="s">
        <v>166</v>
      </c>
      <c r="B77" s="40" t="s">
        <v>72</v>
      </c>
      <c r="C77" s="91" t="s">
        <v>32</v>
      </c>
      <c r="D77" s="87">
        <v>2</v>
      </c>
      <c r="E77" s="44"/>
      <c r="F77" s="44">
        <f t="shared" si="1"/>
        <v>0</v>
      </c>
    </row>
    <row r="78" spans="1:6" s="2" customFormat="1" ht="24.95" customHeight="1" x14ac:dyDescent="0.2">
      <c r="A78" s="40" t="s">
        <v>167</v>
      </c>
      <c r="B78" s="40" t="s">
        <v>73</v>
      </c>
      <c r="C78" s="91" t="s">
        <v>32</v>
      </c>
      <c r="D78" s="87">
        <v>1</v>
      </c>
      <c r="E78" s="44"/>
      <c r="F78" s="44">
        <f t="shared" si="1"/>
        <v>0</v>
      </c>
    </row>
    <row r="79" spans="1:6" s="2" customFormat="1" ht="24.95" customHeight="1" x14ac:dyDescent="0.2">
      <c r="A79" s="40" t="s">
        <v>168</v>
      </c>
      <c r="B79" s="40" t="s">
        <v>46</v>
      </c>
      <c r="C79" s="91" t="s">
        <v>19</v>
      </c>
      <c r="D79" s="87">
        <v>1</v>
      </c>
      <c r="E79" s="44"/>
      <c r="F79" s="44">
        <f t="shared" si="1"/>
        <v>0</v>
      </c>
    </row>
    <row r="80" spans="1:6" s="2" customFormat="1" ht="24.95" customHeight="1" x14ac:dyDescent="0.2">
      <c r="A80" s="40" t="s">
        <v>169</v>
      </c>
      <c r="B80" s="40" t="s">
        <v>74</v>
      </c>
      <c r="C80" s="91" t="s">
        <v>30</v>
      </c>
      <c r="D80" s="87">
        <v>43</v>
      </c>
      <c r="E80" s="44"/>
      <c r="F80" s="44">
        <f t="shared" si="1"/>
        <v>0</v>
      </c>
    </row>
    <row r="81" spans="1:6" s="2" customFormat="1" ht="24.95" customHeight="1" x14ac:dyDescent="0.2">
      <c r="A81" s="40" t="s">
        <v>179</v>
      </c>
      <c r="B81" s="40" t="s">
        <v>75</v>
      </c>
      <c r="C81" s="91" t="s">
        <v>30</v>
      </c>
      <c r="D81" s="87">
        <v>31</v>
      </c>
      <c r="E81" s="44"/>
      <c r="F81" s="44">
        <f t="shared" si="1"/>
        <v>0</v>
      </c>
    </row>
    <row r="82" spans="1:6" s="2" customFormat="1" ht="24.95" customHeight="1" x14ac:dyDescent="0.2">
      <c r="A82" s="40" t="s">
        <v>180</v>
      </c>
      <c r="B82" s="40" t="s">
        <v>76</v>
      </c>
      <c r="C82" s="91" t="s">
        <v>49</v>
      </c>
      <c r="D82" s="87">
        <v>0.129</v>
      </c>
      <c r="E82" s="44"/>
      <c r="F82" s="44">
        <f t="shared" si="1"/>
        <v>0</v>
      </c>
    </row>
    <row r="83" spans="1:6" s="2" customFormat="1" ht="25.5" customHeight="1" x14ac:dyDescent="0.2">
      <c r="A83" s="40" t="s">
        <v>181</v>
      </c>
      <c r="B83" s="40" t="s">
        <v>77</v>
      </c>
      <c r="C83" s="91" t="s">
        <v>49</v>
      </c>
      <c r="D83" s="87">
        <v>3.2000000000000001E-2</v>
      </c>
      <c r="E83" s="44"/>
      <c r="F83" s="44">
        <f t="shared" si="1"/>
        <v>0</v>
      </c>
    </row>
    <row r="84" spans="1:6" s="2" customFormat="1" ht="24.95" customHeight="1" x14ac:dyDescent="0.2">
      <c r="A84" s="40" t="s">
        <v>182</v>
      </c>
      <c r="B84" s="40" t="s">
        <v>78</v>
      </c>
      <c r="C84" s="91" t="s">
        <v>32</v>
      </c>
      <c r="D84" s="87">
        <v>6</v>
      </c>
      <c r="E84" s="44"/>
      <c r="F84" s="44">
        <f t="shared" si="1"/>
        <v>0</v>
      </c>
    </row>
    <row r="85" spans="1:6" s="2" customFormat="1" ht="24.95" customHeight="1" x14ac:dyDescent="0.2">
      <c r="A85" s="40" t="s">
        <v>183</v>
      </c>
      <c r="B85" s="40" t="s">
        <v>79</v>
      </c>
      <c r="C85" s="91" t="s">
        <v>32</v>
      </c>
      <c r="D85" s="87">
        <v>23</v>
      </c>
      <c r="E85" s="44"/>
      <c r="F85" s="44">
        <f t="shared" si="1"/>
        <v>0</v>
      </c>
    </row>
    <row r="86" spans="1:6" s="2" customFormat="1" ht="24.95" customHeight="1" x14ac:dyDescent="0.2">
      <c r="A86" s="40" t="s">
        <v>184</v>
      </c>
      <c r="B86" s="40" t="s">
        <v>47</v>
      </c>
      <c r="C86" s="91" t="s">
        <v>30</v>
      </c>
      <c r="D86" s="87">
        <v>217</v>
      </c>
      <c r="E86" s="44"/>
      <c r="F86" s="44">
        <f t="shared" si="1"/>
        <v>0</v>
      </c>
    </row>
    <row r="87" spans="1:6" s="2" customFormat="1" ht="24.95" customHeight="1" x14ac:dyDescent="0.2">
      <c r="A87" s="40" t="s">
        <v>185</v>
      </c>
      <c r="B87" s="40" t="s">
        <v>80</v>
      </c>
      <c r="C87" s="91" t="s">
        <v>30</v>
      </c>
      <c r="D87" s="87">
        <v>412</v>
      </c>
      <c r="E87" s="44"/>
      <c r="F87" s="44">
        <f t="shared" si="1"/>
        <v>0</v>
      </c>
    </row>
    <row r="88" spans="1:6" s="2" customFormat="1" ht="24.95" customHeight="1" x14ac:dyDescent="0.2">
      <c r="A88" s="40" t="s">
        <v>186</v>
      </c>
      <c r="B88" s="40" t="s">
        <v>81</v>
      </c>
      <c r="C88" s="91" t="s">
        <v>30</v>
      </c>
      <c r="D88" s="87">
        <v>260</v>
      </c>
      <c r="E88" s="44"/>
      <c r="F88" s="44">
        <f t="shared" si="1"/>
        <v>0</v>
      </c>
    </row>
    <row r="89" spans="1:6" s="2" customFormat="1" ht="24.95" customHeight="1" x14ac:dyDescent="0.2">
      <c r="A89" s="40" t="s">
        <v>187</v>
      </c>
      <c r="B89" s="40" t="s">
        <v>82</v>
      </c>
      <c r="C89" s="91" t="s">
        <v>32</v>
      </c>
      <c r="D89" s="87">
        <v>2</v>
      </c>
      <c r="E89" s="44"/>
      <c r="F89" s="44">
        <f t="shared" si="1"/>
        <v>0</v>
      </c>
    </row>
    <row r="90" spans="1:6" s="2" customFormat="1" ht="24.95" customHeight="1" x14ac:dyDescent="0.2">
      <c r="A90" s="40" t="s">
        <v>188</v>
      </c>
      <c r="B90" s="40" t="s">
        <v>83</v>
      </c>
      <c r="C90" s="91" t="s">
        <v>32</v>
      </c>
      <c r="D90" s="87">
        <v>2</v>
      </c>
      <c r="E90" s="44"/>
      <c r="F90" s="44">
        <f t="shared" ref="F90:F93" si="2">E90*D90</f>
        <v>0</v>
      </c>
    </row>
    <row r="91" spans="1:6" s="2" customFormat="1" ht="24.95" customHeight="1" x14ac:dyDescent="0.2">
      <c r="A91" s="40" t="s">
        <v>189</v>
      </c>
      <c r="B91" s="40" t="s">
        <v>48</v>
      </c>
      <c r="C91" s="91" t="s">
        <v>49</v>
      </c>
      <c r="D91" s="87">
        <v>1.077</v>
      </c>
      <c r="E91" s="44"/>
      <c r="F91" s="44">
        <f t="shared" si="2"/>
        <v>0</v>
      </c>
    </row>
    <row r="92" spans="1:6" s="2" customFormat="1" ht="24.95" customHeight="1" x14ac:dyDescent="0.2">
      <c r="A92" s="40" t="s">
        <v>190</v>
      </c>
      <c r="B92" s="40" t="s">
        <v>84</v>
      </c>
      <c r="C92" s="91" t="s">
        <v>49</v>
      </c>
      <c r="D92" s="87">
        <v>9.1999999999999998E-2</v>
      </c>
      <c r="E92" s="44"/>
      <c r="F92" s="44">
        <f t="shared" si="2"/>
        <v>0</v>
      </c>
    </row>
    <row r="93" spans="1:6" s="2" customFormat="1" ht="24.95" customHeight="1" x14ac:dyDescent="0.2">
      <c r="A93" s="40" t="s">
        <v>191</v>
      </c>
      <c r="B93" s="40" t="s">
        <v>50</v>
      </c>
      <c r="C93" s="91" t="s">
        <v>49</v>
      </c>
      <c r="D93" s="87">
        <v>1.0149999999999999</v>
      </c>
      <c r="E93" s="44"/>
      <c r="F93" s="44">
        <f t="shared" si="2"/>
        <v>0</v>
      </c>
    </row>
    <row r="94" spans="1:6" ht="31.5" customHeight="1" x14ac:dyDescent="0.2">
      <c r="A94" s="50" t="s">
        <v>109</v>
      </c>
      <c r="B94" s="51"/>
      <c r="C94" s="51"/>
      <c r="D94" s="51"/>
      <c r="E94" s="51"/>
      <c r="F94" s="35">
        <f>SUM(F71:F93)</f>
        <v>0</v>
      </c>
    </row>
    <row r="95" spans="1:6" ht="31.5" customHeight="1" x14ac:dyDescent="0.2">
      <c r="A95" s="48" t="s">
        <v>54</v>
      </c>
      <c r="B95" s="49"/>
      <c r="C95" s="49"/>
      <c r="D95" s="49"/>
      <c r="E95" s="49"/>
      <c r="F95" s="49"/>
    </row>
    <row r="96" spans="1:6" ht="39.950000000000003" customHeight="1" x14ac:dyDescent="0.2">
      <c r="A96" s="23" t="s">
        <v>2</v>
      </c>
      <c r="B96" s="23" t="s">
        <v>3</v>
      </c>
      <c r="C96" s="36" t="s">
        <v>12</v>
      </c>
      <c r="D96" s="36" t="s">
        <v>9</v>
      </c>
      <c r="E96" s="21" t="s">
        <v>4</v>
      </c>
      <c r="F96" s="24" t="s">
        <v>13</v>
      </c>
    </row>
    <row r="97" spans="1:6" s="2" customFormat="1" ht="24.95" customHeight="1" x14ac:dyDescent="0.2">
      <c r="A97" s="85" t="s">
        <v>192</v>
      </c>
      <c r="B97" s="89" t="s">
        <v>110</v>
      </c>
      <c r="C97" s="41" t="s">
        <v>30</v>
      </c>
      <c r="D97" s="88">
        <v>4065</v>
      </c>
      <c r="E97" s="44"/>
      <c r="F97" s="44">
        <f>E97*D97</f>
        <v>0</v>
      </c>
    </row>
    <row r="98" spans="1:6" s="2" customFormat="1" ht="24.95" customHeight="1" x14ac:dyDescent="0.2">
      <c r="A98" s="85" t="s">
        <v>170</v>
      </c>
      <c r="B98" s="86" t="s">
        <v>111</v>
      </c>
      <c r="C98" s="41" t="s">
        <v>32</v>
      </c>
      <c r="D98" s="90">
        <v>23</v>
      </c>
      <c r="E98" s="44"/>
      <c r="F98" s="44">
        <f t="shared" ref="F98:F104" si="3">E98*D98</f>
        <v>0</v>
      </c>
    </row>
    <row r="99" spans="1:6" s="2" customFormat="1" ht="25.5" customHeight="1" x14ac:dyDescent="0.2">
      <c r="A99" s="85" t="s">
        <v>193</v>
      </c>
      <c r="B99" s="89" t="s">
        <v>112</v>
      </c>
      <c r="C99" s="41" t="s">
        <v>171</v>
      </c>
      <c r="D99" s="87">
        <v>1</v>
      </c>
      <c r="E99" s="44"/>
      <c r="F99" s="44">
        <f t="shared" si="3"/>
        <v>0</v>
      </c>
    </row>
    <row r="100" spans="1:6" s="2" customFormat="1" ht="24.95" customHeight="1" x14ac:dyDescent="0.2">
      <c r="A100" s="85" t="s">
        <v>178</v>
      </c>
      <c r="B100" s="86" t="s">
        <v>113</v>
      </c>
      <c r="C100" s="41" t="s">
        <v>32</v>
      </c>
      <c r="D100" s="87">
        <v>2</v>
      </c>
      <c r="E100" s="44"/>
      <c r="F100" s="44">
        <f t="shared" si="3"/>
        <v>0</v>
      </c>
    </row>
    <row r="101" spans="1:6" s="2" customFormat="1" ht="24.95" customHeight="1" x14ac:dyDescent="0.2">
      <c r="A101" s="85" t="s">
        <v>177</v>
      </c>
      <c r="B101" s="86" t="s">
        <v>114</v>
      </c>
      <c r="C101" s="41" t="s">
        <v>30</v>
      </c>
      <c r="D101" s="88">
        <v>10113</v>
      </c>
      <c r="E101" s="44"/>
      <c r="F101" s="44">
        <f t="shared" si="3"/>
        <v>0</v>
      </c>
    </row>
    <row r="102" spans="1:6" s="2" customFormat="1" ht="24.95" customHeight="1" x14ac:dyDescent="0.2">
      <c r="A102" s="85" t="s">
        <v>176</v>
      </c>
      <c r="B102" s="86" t="s">
        <v>115</v>
      </c>
      <c r="C102" s="41" t="s">
        <v>32</v>
      </c>
      <c r="D102" s="87">
        <v>1</v>
      </c>
      <c r="E102" s="44"/>
      <c r="F102" s="44">
        <f t="shared" si="3"/>
        <v>0</v>
      </c>
    </row>
    <row r="103" spans="1:6" s="2" customFormat="1" ht="24.95" customHeight="1" x14ac:dyDescent="0.2">
      <c r="A103" s="85" t="s">
        <v>194</v>
      </c>
      <c r="B103" s="86" t="s">
        <v>116</v>
      </c>
      <c r="C103" s="41" t="s">
        <v>32</v>
      </c>
      <c r="D103" s="87">
        <v>20</v>
      </c>
      <c r="E103" s="44"/>
      <c r="F103" s="44">
        <f t="shared" si="3"/>
        <v>0</v>
      </c>
    </row>
    <row r="104" spans="1:6" s="2" customFormat="1" ht="33.950000000000003" customHeight="1" x14ac:dyDescent="0.2">
      <c r="A104" s="85" t="s">
        <v>175</v>
      </c>
      <c r="B104" s="89" t="s">
        <v>117</v>
      </c>
      <c r="C104" s="41" t="s">
        <v>32</v>
      </c>
      <c r="D104" s="87">
        <v>20</v>
      </c>
      <c r="E104" s="44"/>
      <c r="F104" s="44">
        <f t="shared" si="3"/>
        <v>0</v>
      </c>
    </row>
    <row r="105" spans="1:6" ht="31.5" customHeight="1" x14ac:dyDescent="0.2">
      <c r="A105" s="50" t="s">
        <v>55</v>
      </c>
      <c r="B105" s="51"/>
      <c r="C105" s="51"/>
      <c r="D105" s="51"/>
      <c r="E105" s="51"/>
      <c r="F105" s="35">
        <f>SUM(F97:F104)</f>
        <v>0</v>
      </c>
    </row>
    <row r="106" spans="1:6" ht="31.5" customHeight="1" x14ac:dyDescent="0.2">
      <c r="A106" s="48" t="s">
        <v>56</v>
      </c>
      <c r="B106" s="49"/>
      <c r="C106" s="49"/>
      <c r="D106" s="49"/>
      <c r="E106" s="49"/>
      <c r="F106" s="49"/>
    </row>
    <row r="107" spans="1:6" ht="39.950000000000003" customHeight="1" x14ac:dyDescent="0.2">
      <c r="A107" s="23" t="s">
        <v>2</v>
      </c>
      <c r="B107" s="23" t="s">
        <v>3</v>
      </c>
      <c r="C107" s="36" t="s">
        <v>12</v>
      </c>
      <c r="D107" s="36" t="s">
        <v>9</v>
      </c>
      <c r="E107" s="37" t="s">
        <v>4</v>
      </c>
      <c r="F107" s="38" t="s">
        <v>13</v>
      </c>
    </row>
    <row r="108" spans="1:6" s="2" customFormat="1" ht="24.95" customHeight="1" x14ac:dyDescent="0.2">
      <c r="A108" s="84" t="s">
        <v>174</v>
      </c>
      <c r="B108" s="40" t="s">
        <v>118</v>
      </c>
      <c r="C108" s="41" t="s">
        <v>32</v>
      </c>
      <c r="D108" s="47">
        <v>6</v>
      </c>
      <c r="E108" s="44"/>
      <c r="F108" s="44">
        <f>E108*D108</f>
        <v>0</v>
      </c>
    </row>
    <row r="109" spans="1:6" s="2" customFormat="1" ht="24.95" customHeight="1" x14ac:dyDescent="0.2">
      <c r="A109" s="84" t="s">
        <v>173</v>
      </c>
      <c r="B109" s="83" t="s">
        <v>195</v>
      </c>
      <c r="C109" s="41" t="s">
        <v>32</v>
      </c>
      <c r="D109" s="47">
        <v>6</v>
      </c>
      <c r="E109" s="44"/>
      <c r="F109" s="44">
        <f t="shared" ref="F109:F110" si="4">E109*D109</f>
        <v>0</v>
      </c>
    </row>
    <row r="110" spans="1:6" s="2" customFormat="1" ht="24.95" customHeight="1" x14ac:dyDescent="0.2">
      <c r="A110" s="84" t="s">
        <v>172</v>
      </c>
      <c r="B110" s="83" t="s">
        <v>196</v>
      </c>
      <c r="C110" s="41" t="s">
        <v>28</v>
      </c>
      <c r="D110" s="47">
        <v>66</v>
      </c>
      <c r="E110" s="44"/>
      <c r="F110" s="44">
        <f t="shared" si="4"/>
        <v>0</v>
      </c>
    </row>
    <row r="111" spans="1:6" ht="31.5" customHeight="1" x14ac:dyDescent="0.2">
      <c r="A111" s="50" t="s">
        <v>57</v>
      </c>
      <c r="B111" s="51"/>
      <c r="C111" s="51"/>
      <c r="D111" s="51"/>
      <c r="E111" s="51"/>
      <c r="F111" s="35">
        <f>SUM(F108:F110)</f>
        <v>0</v>
      </c>
    </row>
    <row r="112" spans="1:6" ht="20.100000000000001" customHeight="1" x14ac:dyDescent="0.2">
      <c r="A112" s="15"/>
      <c r="B112" s="14"/>
      <c r="C112" s="15"/>
      <c r="D112" s="15">
        <v>920</v>
      </c>
      <c r="E112" s="16"/>
      <c r="F112" s="16"/>
    </row>
    <row r="113" spans="1:6" ht="20.100000000000001" customHeight="1" x14ac:dyDescent="0.2">
      <c r="A113" s="60" t="s">
        <v>6</v>
      </c>
      <c r="B113" s="60"/>
      <c r="C113" s="60"/>
      <c r="D113" s="60"/>
      <c r="E113" s="60"/>
      <c r="F113" s="60"/>
    </row>
    <row r="114" spans="1:6" ht="29.25" customHeight="1" x14ac:dyDescent="0.2">
      <c r="A114" s="61" t="s">
        <v>5</v>
      </c>
      <c r="B114" s="62"/>
      <c r="C114" s="62"/>
      <c r="D114" s="63"/>
      <c r="E114" s="57">
        <f>F25+F68+F94+F105+F111</f>
        <v>0</v>
      </c>
      <c r="F114" s="58"/>
    </row>
    <row r="115" spans="1:6" ht="20.100000000000001" customHeight="1" x14ac:dyDescent="0.2">
      <c r="A115" s="59" t="s">
        <v>7</v>
      </c>
      <c r="B115" s="59"/>
      <c r="C115" s="59"/>
      <c r="D115" s="59"/>
      <c r="E115" s="59"/>
      <c r="F115" s="59"/>
    </row>
    <row r="116" spans="1:6" ht="38.25" customHeight="1" x14ac:dyDescent="0.25">
      <c r="A116" s="52" t="s">
        <v>10</v>
      </c>
      <c r="B116" s="53"/>
      <c r="C116" s="53"/>
      <c r="D116" s="53"/>
      <c r="E116" s="53"/>
      <c r="F116" s="54"/>
    </row>
    <row r="117" spans="1:6" ht="20.100000000000001" customHeight="1" x14ac:dyDescent="0.2">
      <c r="A117" s="17"/>
      <c r="B117" s="55" t="s">
        <v>8</v>
      </c>
      <c r="C117" s="55"/>
      <c r="D117" s="55"/>
      <c r="E117" s="55"/>
      <c r="F117" s="56"/>
    </row>
    <row r="118" spans="1:6" ht="20.100000000000001" customHeight="1" x14ac:dyDescent="0.2"/>
  </sheetData>
  <protectedRanges>
    <protectedRange password="CC09" sqref="D28:D67" name="Range1"/>
    <protectedRange password="CC09" sqref="D72:D93" name="Range1_1"/>
    <protectedRange password="CC09" sqref="D98:D104" name="Range1_1_1"/>
  </protectedRanges>
  <mergeCells count="27">
    <mergeCell ref="B1:F4"/>
    <mergeCell ref="B8:F8"/>
    <mergeCell ref="A10:F10"/>
    <mergeCell ref="A68:E68"/>
    <mergeCell ref="A19:F19"/>
    <mergeCell ref="B6:F6"/>
    <mergeCell ref="A20:F20"/>
    <mergeCell ref="A25:E25"/>
    <mergeCell ref="A12:F12"/>
    <mergeCell ref="A13:F13"/>
    <mergeCell ref="A14:F14"/>
    <mergeCell ref="A15:F15"/>
    <mergeCell ref="A17:F17"/>
    <mergeCell ref="B5:F5"/>
    <mergeCell ref="A69:F69"/>
    <mergeCell ref="A94:E94"/>
    <mergeCell ref="A16:F16"/>
    <mergeCell ref="A116:F116"/>
    <mergeCell ref="B117:F117"/>
    <mergeCell ref="E114:F114"/>
    <mergeCell ref="A115:F115"/>
    <mergeCell ref="A113:F113"/>
    <mergeCell ref="A114:D114"/>
    <mergeCell ref="A95:F95"/>
    <mergeCell ref="A105:E105"/>
    <mergeCell ref="A106:F106"/>
    <mergeCell ref="A111:E111"/>
  </mergeCells>
  <phoneticPr fontId="0" type="noConversion"/>
  <dataValidations count="1">
    <dataValidation allowBlank="1" showInputMessage="1" sqref="C28:C67 C71:C93 C97:C104 C108:C110" xr:uid="{34F3BA04-4E60-4314-96D4-9D93457D37F2}"/>
  </dataValidations>
  <printOptions horizontalCentered="1" verticalCentered="1"/>
  <pageMargins left="0.25" right="0.25" top="0.75" bottom="0.75" header="0.3" footer="0.3"/>
  <pageSetup scale="47" fitToHeight="2" orientation="portrait" r:id="rId1"/>
  <headerFooter alignWithMargins="0">
    <oddFooter>&amp;RPage &amp;P of &amp;N</oddFooter>
  </headerFooter>
  <rowBreaks count="1" manualBreakCount="1">
    <brk id="6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DF2BFEBA-3DB0-4FAE-BD48-CCD6447249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2025-01-09T19:40:43Z</cp:lastPrinted>
  <dcterms:created xsi:type="dcterms:W3CDTF">1998-06-09T19:27:04Z</dcterms:created>
  <dcterms:modified xsi:type="dcterms:W3CDTF">2025-01-09T19:43:50Z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