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S:\Procurement Management\WORKAREA\LILLA\Active\B240509LND - Hurricane Ian Matlacha Drawbridge M&amp;E Repairs - LAP\7 - Addendum\Addendum 4\"/>
    </mc:Choice>
  </mc:AlternateContent>
  <xr:revisionPtr revIDLastSave="0" documentId="13_ncr:1_{F8C9CDBE-EF62-42D7-86B3-D3651D4232A5}" xr6:coauthVersionLast="47" xr6:coauthVersionMax="47" xr10:uidLastSave="{00000000-0000-0000-0000-000000000000}"/>
  <bookViews>
    <workbookView xWindow="31815" yWindow="1815" windowWidth="21510" windowHeight="8880" tabRatio="601" xr2:uid="{00000000-000D-0000-FFFF-FFFF00000000}"/>
  </bookViews>
  <sheets>
    <sheet name="BID-PROPOSAL FORM"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6" i="4" l="1"/>
  <c r="F67" i="4"/>
  <c r="F68" i="4"/>
  <c r="F69" i="4"/>
  <c r="F22" i="4"/>
  <c r="F23" i="4"/>
  <c r="F72" i="4"/>
  <c r="F73" i="4"/>
  <c r="F71" i="4"/>
  <c r="F70" i="4"/>
  <c r="F65" i="4"/>
  <c r="F64" i="4"/>
  <c r="F63" i="4"/>
  <c r="F62" i="4"/>
  <c r="F61" i="4"/>
  <c r="F60" i="4"/>
  <c r="F59" i="4"/>
  <c r="F58" i="4"/>
  <c r="F57" i="4"/>
  <c r="F53" i="4"/>
  <c r="F52" i="4"/>
  <c r="F51" i="4"/>
  <c r="F50" i="4"/>
  <c r="F49" i="4"/>
  <c r="F48" i="4"/>
  <c r="F47" i="4"/>
  <c r="F46" i="4"/>
  <c r="F45" i="4"/>
  <c r="F44" i="4"/>
  <c r="F43" i="4"/>
  <c r="F42" i="4"/>
  <c r="F24" i="4"/>
  <c r="F25" i="4" l="1"/>
  <c r="F54" i="4"/>
  <c r="F74" i="4"/>
  <c r="F28" i="4"/>
  <c r="F29" i="4"/>
  <c r="F30" i="4"/>
  <c r="F31" i="4"/>
  <c r="F32" i="4"/>
  <c r="F33" i="4"/>
  <c r="F34" i="4"/>
  <c r="F35" i="4"/>
  <c r="F36" i="4"/>
  <c r="F37" i="4"/>
  <c r="F38" i="4"/>
  <c r="F39" i="4" l="1"/>
  <c r="E77" i="4" s="1"/>
</calcChain>
</file>

<file path=xl/sharedStrings.xml><?xml version="1.0" encoding="utf-8"?>
<sst xmlns="http://schemas.openxmlformats.org/spreadsheetml/2006/main" count="179" uniqueCount="126">
  <si>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</si>
  <si>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</si>
  <si>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</si>
  <si>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</si>
  <si>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</si>
  <si>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</si>
  <si>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</si>
  <si>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</si>
  <si>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</si>
  <si>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</si>
  <si>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</si>
  <si>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</si>
  <si>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t xml:space="preserve">PROCUREMENT MANAGEMENT DEPARTMENT
</t>
    </r>
    <r>
      <rPr>
        <b/>
        <u/>
        <sz val="18"/>
        <rFont val="Arial"/>
        <family val="2"/>
      </rPr>
      <t>BID/PROPOSAL FORM</t>
    </r>
  </si>
  <si>
    <t xml:space="preserve">Unit of
Measure </t>
  </si>
  <si>
    <t>Extended
Amount</t>
  </si>
  <si>
    <t>101-1</t>
  </si>
  <si>
    <t>MOBILIZATION</t>
  </si>
  <si>
    <t>LS</t>
  </si>
  <si>
    <t xml:space="preserve">120-6 </t>
  </si>
  <si>
    <t>EMBANKMENT</t>
  </si>
  <si>
    <t>305-1</t>
  </si>
  <si>
    <t>BITUNIMOUS CRACK &amp; JOINT SEALING FOR ASPHALTIC CONCRETE ROADWAY</t>
  </si>
  <si>
    <t xml:space="preserve">400-73 </t>
  </si>
  <si>
    <t>SPAN JACKING</t>
  </si>
  <si>
    <t xml:space="preserve">400-148 </t>
  </si>
  <si>
    <t>PLAIN NEOPRENE BEARING PADS</t>
  </si>
  <si>
    <t>471-1-2-001</t>
  </si>
  <si>
    <t>FENDER SYSTEM, PLASTIC MARINE LUMBER (PLANKS)</t>
  </si>
  <si>
    <t>471-1-2-002</t>
  </si>
  <si>
    <t>FENDER SYSTEM, PLASTIC MARINE LUMBER (WALERS)</t>
  </si>
  <si>
    <t>515-1-2-001</t>
  </si>
  <si>
    <t>PIPE HANDRAIL POSTS - GUARDRAIL, ALUMINUM S/CABLES/HARDWARE)</t>
  </si>
  <si>
    <t>515-1-2-002</t>
  </si>
  <si>
    <t>STAINLESS STEEL RAILING CABLE-FENDER SYSTEM</t>
  </si>
  <si>
    <t>515-2-7</t>
  </si>
  <si>
    <t>PEDESTRIAN/BICYCLE RAILING, SPECIAL</t>
  </si>
  <si>
    <t>RUBBLE RIP-RAP</t>
  </si>
  <si>
    <t>GABION, MATTRESS, LESS THAN 1 FOOT THICKNESS</t>
  </si>
  <si>
    <t>CY</t>
  </si>
  <si>
    <t>LF</t>
  </si>
  <si>
    <t>EA</t>
  </si>
  <si>
    <t>CF</t>
  </si>
  <si>
    <t>MB</t>
  </si>
  <si>
    <t>TN</t>
  </si>
  <si>
    <t>SY</t>
  </si>
  <si>
    <t>465-2-122</t>
  </si>
  <si>
    <t>MOVABLE BRIDGE MACHINERY &amp; CASTING - REHABILITATION, FURNISH &amp; INSTALL, SPHERICAL BEARINGS</t>
  </si>
  <si>
    <t>465-2-421</t>
  </si>
  <si>
    <t>MOVABLE BRIDGE MACHINERY &amp; CASTING - REHABILITATION, RECONDITION, PLAIN JOURNAL BEARINGS</t>
  </si>
  <si>
    <t>465-2-452</t>
  </si>
  <si>
    <t>MOVABLE BRIDGE MACHINERY &amp; CASTING-REHABILITATION, RECONDITION, HYDRAULIC CYLINDER</t>
  </si>
  <si>
    <t>465-2-454</t>
  </si>
  <si>
    <t>MOVABLE BRIDGE MACHINERY &amp; CASTING-REHABILITATION, RECONDITION, HYDRAULIC POWER PACK</t>
  </si>
  <si>
    <t>465-2-505</t>
  </si>
  <si>
    <t>MOVABLE BRIDGE MACHINERY &amp; CASTING - REHABILITATION, ADJUST &amp; MODIFY, SPAN LOCKS</t>
  </si>
  <si>
    <t>465-2-508</t>
  </si>
  <si>
    <t>MOVABLE BRIDGE MACHINERY &amp; CASTING - REHABILITATION, ADJUST/MODIFY LIVE LOAD SHOES</t>
  </si>
  <si>
    <t>465-2-660</t>
  </si>
  <si>
    <t>MOVABLE BRIDGE MACHINERY &amp; CASTING-REHABILITATION, REMOVE &amp; DISPOSE, OTHER MACHINERY COMPONENTS</t>
  </si>
  <si>
    <t>MOVABLE BRIDGE COUNTERWEIGHT, ADJUST</t>
  </si>
  <si>
    <t>465-20</t>
  </si>
  <si>
    <t>MOVABLE BRIDGE- PREVENTATIVE MAINTENANCE &amp; ROUTINE REPAIR</t>
  </si>
  <si>
    <t>465-21</t>
  </si>
  <si>
    <t>MOVABLE BRIDGE OPERATOR</t>
  </si>
  <si>
    <t>465-71-3</t>
  </si>
  <si>
    <t>MOVABLE BRIDGE FUNCTIONAL CHECKOUT, PHASE C, COMPLETE</t>
  </si>
  <si>
    <t>MOVABLE BRIDGE-PLUMBING SYSTEM, F&amp;I (INCLUDES NEW HANGERS)</t>
  </si>
  <si>
    <t>AS</t>
  </si>
  <si>
    <t>508-2-1-001</t>
  </si>
  <si>
    <t>508-2-1-002</t>
  </si>
  <si>
    <t xml:space="preserve">508-4 </t>
  </si>
  <si>
    <t>508-4-001</t>
  </si>
  <si>
    <t>508-4-002</t>
  </si>
  <si>
    <t>508-4-003</t>
  </si>
  <si>
    <t>508-4-005</t>
  </si>
  <si>
    <t>508-83-103</t>
  </si>
  <si>
    <t>715-515-240</t>
  </si>
  <si>
    <t>MOVABLE BRIDGE GATE (FURNISH &amp; INSTALL) (CLASS I 1 LANE)</t>
  </si>
  <si>
    <t>MOVABLE BRIDGE GATE (FURNISH &amp; INSTALL) (PEDESTRIAN)</t>
  </si>
  <si>
    <t>MOVABLE BRIDGE SIGNAL (FURNISH &amp; INSTALL)</t>
  </si>
  <si>
    <t>MOVABLE BRIDGE ELECTRICAL EQUIPMENT, REHABILITATION</t>
  </si>
  <si>
    <t>NAVIGATION LIGHTS (BRIDGE MOUNT)</t>
  </si>
  <si>
    <t>NAVIGATION LIGHTS (FENDER MOUNT)</t>
  </si>
  <si>
    <t>CLEARANCE GAUGE LIGHTS</t>
  </si>
  <si>
    <t>CAMERA ASSEMBLY/SUPPORT</t>
  </si>
  <si>
    <t>MOVABLE BRIDGE-REHAB, SPAN MOTORS &amp; CONTROLLERS, F&amp;I</t>
  </si>
  <si>
    <t>MOVABLE BRIDGE CONTROL PANEL/MOTOR CONTROLLER</t>
  </si>
  <si>
    <t>MOVABLE BRIDGE INTEGRATED DRIVE SYSTEM</t>
  </si>
  <si>
    <t>LIGHT POLE COMPLETE- SPECIAL DESIGN, F&amp;I, SINGLE ARM BRIDGE MOUNT-GALVANIZED STEEL, 40'</t>
  </si>
  <si>
    <t>530-5-11</t>
  </si>
  <si>
    <t>465-3-50</t>
  </si>
  <si>
    <t>512-71-1</t>
  </si>
  <si>
    <t>PRICING</t>
  </si>
  <si>
    <t>˗ Pricing shall be inclusive of all labor, equipment, supplies, overhead, profit, material, and any other incidental costs required to perform and complete all work as specified in the Contract Documents. all Unit Prices will be bid at the nearest whole penny.</t>
  </si>
  <si>
    <t xml:space="preserve">˗ The Excel document contains formulas for convenience, however it is the Contractor’s/Vendor's responsibility to verify all pricing and calculations are CORRECT.  Lee County is not responsible for errors in formulas or calculations contained within Excel document(s).  </t>
  </si>
  <si>
    <t>˗ In the event there is a discrepancy between a subtotal or total amount and the unit prices and extended amounts, the unit prices will prevail and the corrected extension(s) and total(s) will be considered the price.</t>
  </si>
  <si>
    <t>˗ The County will only accept bids submitted on bid forms provided by the County.  Bids submitted on other forms, other than those provided by the County, will be deemed non-responsive and ineligible for award.</t>
  </si>
  <si>
    <t>PLEASE ENSURE you have provided a printed copy of the Bid Schedule with your hard copy submission packages and provided the excel version with your digital submission package.</t>
  </si>
  <si>
    <t>SUBTOTAL:  GENERAL ITEMS</t>
  </si>
  <si>
    <t>GENERAL ITEMS</t>
  </si>
  <si>
    <t>STRUCTURAL ITEMS</t>
  </si>
  <si>
    <t>SUBTOTAL:  STRUCTURAL ITEMS</t>
  </si>
  <si>
    <t>MECHANICAL ITEMS</t>
  </si>
  <si>
    <t>SUBTOTAL:  MECHANICAL ITEMS</t>
  </si>
  <si>
    <t>ELECTRICAL ITEMS</t>
  </si>
  <si>
    <t>SUBTOTAL:  ELECTRICAL ITEMS</t>
  </si>
  <si>
    <t>B240509LND - Hurricane Ian Matlacha Drawbridge M&amp;E Repairs - LAP</t>
  </si>
  <si>
    <t>102-1</t>
  </si>
  <si>
    <t>MAINTENANCE OF TRAFFIC</t>
  </si>
  <si>
    <t>104-11</t>
  </si>
  <si>
    <t>FLOATING TURBIDITY BARRIER</t>
  </si>
  <si>
    <t>530-3 3</t>
  </si>
  <si>
    <t>508-2-5</t>
  </si>
  <si>
    <t>MOVABLE BRIDGE GATE (SPECIAL) (FURNISH &amp; INSTALL) (CABLE TYPE)(2 LANE)</t>
  </si>
  <si>
    <t>508-2-6</t>
  </si>
  <si>
    <t>MOVABLE BRIDGE GATE (REMOVE &amp; DISPOSE</t>
  </si>
  <si>
    <t>508-3-5</t>
  </si>
  <si>
    <t>508-76-4</t>
  </si>
  <si>
    <t>508-82-5</t>
  </si>
  <si>
    <t>715-1-12</t>
  </si>
  <si>
    <t>LIGHTING CONDUCTORS, F&amp;I, INSULATED, NO. 8-6</t>
  </si>
  <si>
    <t>715-1-13</t>
  </si>
  <si>
    <t>LIGHTING CONDUCTORS, F&amp;I, INSULATED, NO. 4 TO NO. 2</t>
  </si>
  <si>
    <t>715-11-213</t>
  </si>
  <si>
    <t>LUMINAIRE, F&amp;I-REPLACE EXISTING LUMINAIRED ON EXISTING POLE/ARM, ROADWAY</t>
  </si>
  <si>
    <t xml:space="preserve">ADDENDUM #4 REVISED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</si>
</sst>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26">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8"/>
      <name val="Arial"/>
      <family val="2"/>
    </font>
    <font>
      <b/>
      <u/>
      <sz val="18"/>
      <name val="Arial"/>
      <family val="2"/>
    </font>
    <font>
      <sz val="9"/>
      <name val="Arial"/>
      <family val="2"/>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sz val="13"/>
      <name val="Arial"/>
      <family val="2"/>
    </font>
    <font>
      <sz val="14"/>
      <color theme="1"/>
      <name val="Arial"/>
      <family val="2"/>
    </font>
    <font>
      <b/>
      <sz val="16"/>
      <color rgb="FFFF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5" fillId="0" borderId="0"/>
    <xf numFmtId="0" fontId="5" fillId="0" borderId="0"/>
    <xf numFmtId="0" fontId="1" fillId="0" borderId="0"/>
  </cellStyleXfs>
  <cellXfs count="78">
    <xf numFmtId="0" fontId="0" fillId="0" borderId="0" xfId="0"/>
    <xf numFmtId="0" fontId="3" fillId="0" borderId="0" xfId="0" applyFont="1"/>
    <xf numFmtId="0" fontId="0" fillId="0" borderId="0" xfId="0" applyAlignment="1">
      <alignment vertical="center"/>
    </xf>
    <xf numFmtId="44" fontId="0" fillId="0" borderId="0" xfId="0" applyNumberFormat="1" applyAlignment="1">
      <alignment horizontal="center" vertical="center"/>
    </xf>
    <xf numFmtId="44" fontId="3" fillId="0" borderId="0" xfId="0" applyNumberFormat="1" applyFont="1"/>
    <xf numFmtId="44" fontId="3" fillId="0" borderId="0" xfId="0" applyNumberFormat="1" applyFont="1" applyAlignment="1">
      <alignment horizontal="left"/>
    </xf>
    <xf numFmtId="0" fontId="0" fillId="0" borderId="0" xfId="0" applyAlignment="1">
      <alignment horizontal="center"/>
    </xf>
    <xf numFmtId="0" fontId="11" fillId="0" borderId="0" xfId="0" applyFont="1"/>
    <xf numFmtId="0" fontId="12" fillId="0" borderId="0" xfId="0" applyFont="1"/>
    <xf numFmtId="0" fontId="0" fillId="0" borderId="7" xfId="0" applyBorder="1"/>
    <xf numFmtId="0" fontId="0" fillId="0" borderId="10" xfId="0" applyBorder="1"/>
    <xf numFmtId="44" fontId="5" fillId="0" borderId="11" xfId="0" applyNumberFormat="1" applyFont="1" applyBorder="1" applyAlignment="1">
      <alignment horizontal="center" vertical="center"/>
    </xf>
    <xf numFmtId="0" fontId="6" fillId="0" borderId="10" xfId="0" applyFont="1" applyBorder="1"/>
    <xf numFmtId="44" fontId="17" fillId="3" borderId="1" xfId="0" applyNumberFormat="1" applyFont="1" applyFill="1" applyBorder="1" applyAlignment="1">
      <alignment horizontal="right" vertical="center"/>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0" fillId="0" borderId="1" xfId="0" applyBorder="1"/>
    <xf numFmtId="0" fontId="0" fillId="0" borderId="3" xfId="0" applyBorder="1"/>
    <xf numFmtId="0" fontId="16" fillId="6" borderId="1" xfId="0" applyFont="1" applyFill="1" applyBorder="1" applyAlignment="1">
      <alignment horizontal="center" vertical="center"/>
    </xf>
    <xf numFmtId="44" fontId="16" fillId="6" borderId="1" xfId="0" applyNumberFormat="1" applyFont="1" applyFill="1" applyBorder="1" applyAlignment="1">
      <alignment horizontal="center" vertical="center"/>
    </xf>
    <xf numFmtId="0" fontId="16" fillId="6" borderId="1" xfId="0" applyFont="1" applyFill="1" applyBorder="1" applyAlignment="1">
      <alignment horizontal="center" vertical="center" wrapText="1"/>
    </xf>
    <xf numFmtId="0" fontId="16" fillId="6" borderId="12" xfId="0" applyFont="1" applyFill="1" applyBorder="1" applyAlignment="1">
      <alignment horizontal="center" vertical="center"/>
    </xf>
    <xf numFmtId="44" fontId="16" fillId="6" borderId="1" xfId="0" applyNumberFormat="1" applyFont="1" applyFill="1" applyBorder="1" applyAlignment="1">
      <alignment horizontal="center" vertical="center" wrapText="1"/>
    </xf>
    <xf numFmtId="0" fontId="22" fillId="0" borderId="4" xfId="0" applyFont="1" applyBorder="1" applyAlignment="1">
      <alignment vertical="top" wrapText="1"/>
    </xf>
    <xf numFmtId="0" fontId="22" fillId="0" borderId="5" xfId="0" applyFont="1" applyBorder="1" applyAlignment="1">
      <alignment vertical="top" wrapText="1"/>
    </xf>
    <xf numFmtId="0" fontId="22" fillId="0" borderId="6" xfId="0" applyFont="1" applyBorder="1" applyAlignment="1">
      <alignment vertical="top" wrapText="1"/>
    </xf>
    <xf numFmtId="0" fontId="10" fillId="0" borderId="10" xfId="0" applyFont="1" applyBorder="1" applyAlignment="1">
      <alignment vertical="top" wrapText="1"/>
    </xf>
    <xf numFmtId="0" fontId="3" fillId="0" borderId="0" xfId="0" applyFont="1" applyAlignment="1">
      <alignment vertical="top" wrapText="1"/>
    </xf>
    <xf numFmtId="0" fontId="3" fillId="0" borderId="11" xfId="0" applyFont="1" applyBorder="1" applyAlignment="1">
      <alignment vertical="top" wrapText="1"/>
    </xf>
    <xf numFmtId="1" fontId="24" fillId="0" borderId="1" xfId="0" applyNumberFormat="1" applyFont="1" applyBorder="1" applyAlignment="1">
      <alignment horizontal="left" vertical="center"/>
    </xf>
    <xf numFmtId="0" fontId="24" fillId="0" borderId="1" xfId="0" applyFont="1" applyBorder="1" applyAlignment="1">
      <alignment horizontal="left" vertical="center" wrapText="1"/>
    </xf>
    <xf numFmtId="44" fontId="11" fillId="0" borderId="1" xfId="0" applyNumberFormat="1" applyFont="1" applyBorder="1" applyAlignment="1">
      <alignment horizontal="right" vertical="center"/>
    </xf>
    <xf numFmtId="0" fontId="24" fillId="0" borderId="1" xfId="0" applyFont="1" applyBorder="1" applyAlignment="1">
      <alignment horizontal="center" vertical="center"/>
    </xf>
    <xf numFmtId="1" fontId="24" fillId="0" borderId="1" xfId="0" applyNumberFormat="1" applyFont="1" applyBorder="1" applyAlignment="1">
      <alignment horizontal="center" vertical="center"/>
    </xf>
    <xf numFmtId="165" fontId="24" fillId="0" borderId="1" xfId="0" applyNumberFormat="1" applyFont="1" applyBorder="1" applyAlignment="1">
      <alignment horizontal="center" vertical="center"/>
    </xf>
    <xf numFmtId="0" fontId="6" fillId="0" borderId="0" xfId="0" applyFont="1"/>
    <xf numFmtId="0" fontId="11" fillId="0" borderId="1" xfId="0" applyFont="1" applyBorder="1" applyAlignment="1">
      <alignment horizontal="center" vertical="center"/>
    </xf>
    <xf numFmtId="3" fontId="11" fillId="0" borderId="1" xfId="0" applyNumberFormat="1" applyFont="1" applyBorder="1" applyAlignment="1">
      <alignment horizontal="center" vertical="center"/>
    </xf>
    <xf numFmtId="0" fontId="20" fillId="0" borderId="8" xfId="0" applyFont="1" applyBorder="1" applyAlignment="1">
      <alignment horizontal="center" wrapText="1"/>
    </xf>
    <xf numFmtId="0" fontId="7" fillId="0" borderId="8" xfId="0" applyFont="1" applyBorder="1" applyAlignment="1">
      <alignment horizontal="center" wrapText="1"/>
    </xf>
    <xf numFmtId="0" fontId="7" fillId="0" borderId="9" xfId="0" applyFont="1" applyBorder="1" applyAlignment="1">
      <alignment horizontal="center" wrapText="1"/>
    </xf>
    <xf numFmtId="0" fontId="7" fillId="0" borderId="0" xfId="0" applyFont="1" applyAlignment="1">
      <alignment horizontal="center" wrapText="1"/>
    </xf>
    <xf numFmtId="0" fontId="7" fillId="0" borderId="11" xfId="0" applyFont="1" applyBorder="1" applyAlignment="1">
      <alignment horizontal="center" wrapText="1"/>
    </xf>
    <xf numFmtId="0" fontId="16" fillId="0" borderId="5" xfId="0" applyFont="1" applyBorder="1" applyAlignment="1">
      <alignment horizontal="left"/>
    </xf>
    <xf numFmtId="0" fontId="16" fillId="0" borderId="6" xfId="0" applyFont="1" applyBorder="1" applyAlignment="1">
      <alignment horizontal="left"/>
    </xf>
    <xf numFmtId="0" fontId="4" fillId="0" borderId="10" xfId="0" applyFont="1" applyBorder="1" applyAlignment="1">
      <alignment horizontal="left" vertical="top" wrapText="1"/>
    </xf>
    <xf numFmtId="0" fontId="4" fillId="0" borderId="0" xfId="0" applyFont="1" applyAlignment="1">
      <alignment horizontal="left" vertical="top" wrapText="1"/>
    </xf>
    <xf numFmtId="0" fontId="4" fillId="0" borderId="11" xfId="0" applyFont="1" applyBorder="1" applyAlignment="1">
      <alignment horizontal="left" vertical="top" wrapText="1"/>
    </xf>
    <xf numFmtId="49" fontId="4" fillId="3" borderId="14" xfId="0" applyNumberFormat="1" applyFont="1" applyFill="1" applyBorder="1" applyAlignment="1">
      <alignment horizontal="right" vertical="center"/>
    </xf>
    <xf numFmtId="49" fontId="4" fillId="3" borderId="1" xfId="0" applyNumberFormat="1" applyFont="1" applyFill="1" applyBorder="1" applyAlignment="1">
      <alignment horizontal="right" vertical="center"/>
    </xf>
    <xf numFmtId="0" fontId="15" fillId="5" borderId="1" xfId="0" applyFont="1" applyFill="1" applyBorder="1" applyAlignment="1">
      <alignment horizontal="center" vertical="center" wrapText="1"/>
    </xf>
    <xf numFmtId="0" fontId="15" fillId="5" borderId="1" xfId="0" applyFont="1" applyFill="1" applyBorder="1" applyAlignment="1">
      <alignment horizontal="center" vertical="center"/>
    </xf>
    <xf numFmtId="0" fontId="13" fillId="4" borderId="12" xfId="0" applyFont="1" applyFill="1" applyBorder="1" applyAlignment="1">
      <alignment horizontal="left" vertical="center"/>
    </xf>
    <xf numFmtId="0" fontId="14" fillId="4" borderId="12" xfId="0" applyFont="1" applyFill="1" applyBorder="1" applyAlignment="1">
      <alignment horizontal="left" vertical="center"/>
    </xf>
    <xf numFmtId="0" fontId="2" fillId="0" borderId="5" xfId="0" applyFont="1" applyBorder="1" applyAlignment="1">
      <alignment horizontal="left"/>
    </xf>
    <xf numFmtId="0" fontId="5" fillId="0" borderId="5" xfId="0" applyFont="1" applyBorder="1" applyAlignment="1">
      <alignment horizontal="left"/>
    </xf>
    <xf numFmtId="0" fontId="5" fillId="0" borderId="6" xfId="0" applyFont="1" applyBorder="1" applyAlignment="1">
      <alignment horizontal="left"/>
    </xf>
    <xf numFmtId="0" fontId="23" fillId="0" borderId="10" xfId="0" applyFont="1" applyBorder="1" applyAlignment="1">
      <alignment horizontal="left" vertical="top" wrapText="1"/>
    </xf>
    <xf numFmtId="0" fontId="23" fillId="0" borderId="0" xfId="0" applyFont="1" applyAlignment="1">
      <alignment horizontal="left" vertical="top" wrapText="1"/>
    </xf>
    <xf numFmtId="0" fontId="23" fillId="0" borderId="11" xfId="0" applyFont="1" applyBorder="1" applyAlignment="1">
      <alignment horizontal="left" vertical="top" wrapText="1"/>
    </xf>
    <xf numFmtId="0" fontId="16" fillId="0" borderId="4" xfId="0" applyFont="1" applyBorder="1" applyAlignment="1">
      <alignment horizontal="left" wrapText="1"/>
    </xf>
    <xf numFmtId="0" fontId="16" fillId="0" borderId="5" xfId="0" applyFont="1" applyBorder="1" applyAlignment="1">
      <alignment horizontal="left" wrapText="1"/>
    </xf>
    <xf numFmtId="0" fontId="16" fillId="0" borderId="6" xfId="0" applyFont="1" applyBorder="1" applyAlignment="1">
      <alignment horizontal="left" wrapText="1"/>
    </xf>
    <xf numFmtId="0" fontId="25" fillId="0" borderId="0" xfId="0" applyFont="1" applyAlignment="1">
      <alignment horizontal="center" wrapText="1"/>
    </xf>
    <xf numFmtId="0" fontId="25" fillId="0" borderId="11" xfId="0" applyFont="1" applyBorder="1" applyAlignment="1">
      <alignment horizontal="center" wrapText="1"/>
    </xf>
    <xf numFmtId="0" fontId="21" fillId="0" borderId="13" xfId="0" applyFont="1" applyBorder="1" applyAlignment="1">
      <alignment horizontal="center" vertical="top"/>
    </xf>
    <xf numFmtId="0" fontId="21" fillId="0" borderId="2" xfId="0" applyFont="1" applyBorder="1" applyAlignment="1">
      <alignment horizontal="center" vertical="top"/>
    </xf>
    <xf numFmtId="164"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0" borderId="12" xfId="0" applyFont="1" applyBorder="1" applyAlignment="1">
      <alignment horizontal="left" vertical="center" wrapText="1"/>
    </xf>
    <xf numFmtId="0" fontId="18" fillId="8" borderId="1" xfId="0" applyFont="1" applyFill="1" applyBorder="1" applyAlignment="1">
      <alignment horizontal="left" vertical="center" wrapText="1"/>
    </xf>
    <xf numFmtId="0" fontId="10" fillId="2" borderId="3" xfId="0" applyFont="1" applyFill="1" applyBorder="1" applyAlignment="1">
      <alignment horizontal="right" vertical="center" wrapText="1"/>
    </xf>
    <xf numFmtId="0" fontId="10" fillId="2" borderId="13" xfId="0" applyFont="1" applyFill="1" applyBorder="1" applyAlignment="1">
      <alignment horizontal="right" vertical="center" wrapText="1"/>
    </xf>
    <xf numFmtId="0" fontId="10" fillId="2" borderId="2" xfId="0" applyFont="1" applyFill="1" applyBorder="1" applyAlignment="1">
      <alignment horizontal="right" vertical="center" wrapText="1"/>
    </xf>
    <xf numFmtId="0" fontId="19" fillId="0" borderId="4" xfId="0" applyFont="1" applyBorder="1"/>
    <xf numFmtId="0" fontId="19" fillId="0" borderId="5" xfId="0" applyFont="1" applyBorder="1"/>
    <xf numFmtId="0" fontId="19" fillId="0" borderId="6" xfId="0" applyFont="1" applyBorder="1"/>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1583905</xdr:colOff>
      <xdr:row>4</xdr:row>
      <xdr:rowOff>238125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98970" cy="10001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V90"/>
  <sheetViews>
    <sheetView tabSelected="1" topLeftCell="A71" zoomScale="80" zoomScaleNormal="80" workbookViewId="0">
      <selection activeCell="B5" sqref="B5:F5"/>
    </sheetView>
  </sheetViews>
  <sheetFormatPr defaultColWidth="9.109375" defaultRowHeight="15"/>
  <cols>
    <col min="1" max="1" width="20.33203125" style="1" customWidth="1"/>
    <col min="2" max="2" width="98.109375" style="1" customWidth="1"/>
    <col min="3" max="3" width="18.109375" style="1" customWidth="1"/>
    <col min="4" max="4" width="17.88671875" style="1" customWidth="1"/>
    <col min="5" max="5" width="27.6640625" style="4" customWidth="1"/>
    <col min="6" max="6" width="26.88671875" style="5" bestFit="1" customWidth="1"/>
  </cols>
  <sheetData>
    <row r="1" spans="1:6" ht="13.2">
      <c r="A1" s="9"/>
      <c r="B1" s="39" t="s">
        <v>12</v>
      </c>
      <c r="C1" s="40"/>
      <c r="D1" s="40"/>
      <c r="E1" s="40"/>
      <c r="F1" s="41"/>
    </row>
    <row r="2" spans="1:6" ht="13.2">
      <c r="A2" s="10"/>
      <c r="B2" s="42"/>
      <c r="C2" s="42"/>
      <c r="D2" s="42"/>
      <c r="E2" s="42"/>
      <c r="F2" s="43"/>
    </row>
    <row r="3" spans="1:6" s="2" customFormat="1" ht="24.9" customHeight="1">
      <c r="A3" s="10"/>
      <c r="B3" s="42"/>
      <c r="C3" s="42"/>
      <c r="D3" s="42"/>
      <c r="E3" s="42"/>
      <c r="F3" s="43"/>
    </row>
    <row r="4" spans="1:6" ht="13.2">
      <c r="A4" s="10"/>
      <c r="B4" s="42"/>
      <c r="C4" s="42"/>
      <c r="D4" s="42"/>
      <c r="E4" s="42"/>
      <c r="F4" s="43"/>
    </row>
    <row r="5" spans="1:6" ht="21">
      <c r="A5" s="10"/>
      <c r="B5" s="64" t="s">
        <v>125</v>
      </c>
      <c r="C5" s="64"/>
      <c r="D5" s="64"/>
      <c r="E5" s="64"/>
      <c r="F5" s="65"/>
    </row>
    <row r="6" spans="1:6" ht="13.2">
      <c r="A6" s="10"/>
      <c r="B6"/>
      <c r="C6"/>
      <c r="D6" s="6"/>
      <c r="E6" s="3"/>
      <c r="F6" s="11"/>
    </row>
    <row r="7" spans="1:6" ht="29.25" customHeight="1">
      <c r="A7" s="12" t="s">
        <v>0</v>
      </c>
      <c r="B7" s="55"/>
      <c r="C7" s="56"/>
      <c r="D7" s="56"/>
      <c r="E7" s="56"/>
      <c r="F7" s="57"/>
    </row>
    <row r="8" spans="1:6" ht="13.2">
      <c r="A8" s="10"/>
      <c r="B8"/>
      <c r="C8"/>
      <c r="D8" s="6"/>
      <c r="E8" s="3"/>
      <c r="F8" s="11"/>
    </row>
    <row r="9" spans="1:6" ht="23.25" customHeight="1">
      <c r="A9" s="12" t="s">
        <v>1</v>
      </c>
      <c r="B9" s="44" t="s">
        <v>106</v>
      </c>
      <c r="C9" s="44"/>
      <c r="D9" s="44"/>
      <c r="E9" s="44"/>
      <c r="F9" s="45"/>
    </row>
    <row r="10" spans="1:6" ht="13.2">
      <c r="A10" s="10"/>
      <c r="B10"/>
      <c r="C10"/>
      <c r="D10" s="6"/>
      <c r="E10" s="3"/>
      <c r="F10" s="11"/>
    </row>
    <row r="11" spans="1:6" ht="18" customHeight="1">
      <c r="A11" s="46" t="s">
        <v>11</v>
      </c>
      <c r="B11" s="47"/>
      <c r="C11" s="47"/>
      <c r="D11" s="47"/>
      <c r="E11" s="47"/>
      <c r="F11" s="48"/>
    </row>
    <row r="12" spans="1:6" ht="27.75" customHeight="1">
      <c r="A12" s="27" t="s">
        <v>92</v>
      </c>
      <c r="B12" s="28"/>
      <c r="C12" s="28"/>
      <c r="D12" s="28"/>
      <c r="E12" s="28"/>
      <c r="F12" s="29"/>
    </row>
    <row r="13" spans="1:6" ht="39.75" customHeight="1">
      <c r="A13" s="58" t="s">
        <v>93</v>
      </c>
      <c r="B13" s="59"/>
      <c r="C13" s="59"/>
      <c r="D13" s="59"/>
      <c r="E13" s="59"/>
      <c r="F13" s="60"/>
    </row>
    <row r="14" spans="1:6" ht="39.75" customHeight="1">
      <c r="A14" s="58" t="s">
        <v>94</v>
      </c>
      <c r="B14" s="59"/>
      <c r="C14" s="59"/>
      <c r="D14" s="59"/>
      <c r="E14" s="59"/>
      <c r="F14" s="60"/>
    </row>
    <row r="15" spans="1:6" ht="39.75" customHeight="1">
      <c r="A15" s="58" t="s">
        <v>95</v>
      </c>
      <c r="B15" s="59"/>
      <c r="C15" s="59"/>
      <c r="D15" s="59"/>
      <c r="E15" s="59"/>
      <c r="F15" s="60"/>
    </row>
    <row r="16" spans="1:6" ht="39.75" customHeight="1">
      <c r="A16" s="58" t="s">
        <v>96</v>
      </c>
      <c r="B16" s="59"/>
      <c r="C16" s="59"/>
      <c r="D16" s="59"/>
      <c r="E16" s="59"/>
      <c r="F16" s="60"/>
    </row>
    <row r="17" spans="1:6" ht="39.75" customHeight="1">
      <c r="A17" s="61" t="s">
        <v>97</v>
      </c>
      <c r="B17" s="62"/>
      <c r="C17" s="62"/>
      <c r="D17" s="62"/>
      <c r="E17" s="62"/>
      <c r="F17" s="63"/>
    </row>
    <row r="18" spans="1:6" ht="35.25" customHeight="1">
      <c r="A18" s="24"/>
      <c r="B18" s="25"/>
      <c r="C18" s="25"/>
      <c r="D18" s="25"/>
      <c r="E18" s="25"/>
      <c r="F18" s="26"/>
    </row>
    <row r="19" spans="1:6" s="8" customFormat="1" ht="32.25" customHeight="1">
      <c r="A19" s="51" t="s">
        <v>106</v>
      </c>
      <c r="B19" s="52"/>
      <c r="C19" s="52"/>
      <c r="D19" s="52"/>
      <c r="E19" s="52"/>
      <c r="F19" s="52"/>
    </row>
    <row r="20" spans="1:6" ht="36.75" customHeight="1">
      <c r="A20" s="53" t="s">
        <v>99</v>
      </c>
      <c r="B20" s="54"/>
      <c r="C20" s="54"/>
      <c r="D20" s="54"/>
      <c r="E20" s="54"/>
      <c r="F20" s="54"/>
    </row>
    <row r="21" spans="1:6" s="7" customFormat="1" ht="42.15" customHeight="1">
      <c r="A21" s="22" t="s">
        <v>2</v>
      </c>
      <c r="B21" s="19" t="s">
        <v>3</v>
      </c>
      <c r="C21" s="21" t="s">
        <v>13</v>
      </c>
      <c r="D21" s="21" t="s">
        <v>9</v>
      </c>
      <c r="E21" s="20" t="s">
        <v>4</v>
      </c>
      <c r="F21" s="23" t="s">
        <v>14</v>
      </c>
    </row>
    <row r="22" spans="1:6" s="7" customFormat="1" ht="30" customHeight="1">
      <c r="A22" s="30" t="s">
        <v>15</v>
      </c>
      <c r="B22" s="31" t="s">
        <v>16</v>
      </c>
      <c r="C22" s="37" t="s">
        <v>17</v>
      </c>
      <c r="D22" s="38">
        <v>1</v>
      </c>
      <c r="E22" s="32"/>
      <c r="F22" s="32">
        <f t="shared" ref="F22:F23" si="0">E22*D22</f>
        <v>0</v>
      </c>
    </row>
    <row r="23" spans="1:6" s="7" customFormat="1" ht="30" customHeight="1">
      <c r="A23" s="30" t="s">
        <v>107</v>
      </c>
      <c r="B23" s="31" t="s">
        <v>108</v>
      </c>
      <c r="C23" s="37" t="s">
        <v>17</v>
      </c>
      <c r="D23" s="38">
        <v>1</v>
      </c>
      <c r="E23" s="32"/>
      <c r="F23" s="32">
        <f t="shared" si="0"/>
        <v>0</v>
      </c>
    </row>
    <row r="24" spans="1:6" ht="30" customHeight="1">
      <c r="A24" s="30" t="s">
        <v>109</v>
      </c>
      <c r="B24" s="31" t="s">
        <v>110</v>
      </c>
      <c r="C24" s="37" t="s">
        <v>39</v>
      </c>
      <c r="D24" s="38">
        <v>800</v>
      </c>
      <c r="E24" s="32"/>
      <c r="F24" s="32">
        <f>E24*D24</f>
        <v>0</v>
      </c>
    </row>
    <row r="25" spans="1:6" ht="42.15" customHeight="1">
      <c r="A25" s="49" t="s">
        <v>98</v>
      </c>
      <c r="B25" s="50"/>
      <c r="C25" s="50"/>
      <c r="D25" s="50"/>
      <c r="E25" s="50"/>
      <c r="F25" s="13">
        <f>SUM(F22:F24)</f>
        <v>0</v>
      </c>
    </row>
    <row r="26" spans="1:6" ht="36.75" customHeight="1">
      <c r="A26" s="53" t="s">
        <v>100</v>
      </c>
      <c r="B26" s="54"/>
      <c r="C26" s="54"/>
      <c r="D26" s="54"/>
      <c r="E26" s="54"/>
      <c r="F26" s="54"/>
    </row>
    <row r="27" spans="1:6" s="7" customFormat="1" ht="42.15" customHeight="1">
      <c r="A27" s="22" t="s">
        <v>2</v>
      </c>
      <c r="B27" s="19" t="s">
        <v>3</v>
      </c>
      <c r="C27" s="21" t="s">
        <v>13</v>
      </c>
      <c r="D27" s="21" t="s">
        <v>9</v>
      </c>
      <c r="E27" s="20" t="s">
        <v>4</v>
      </c>
      <c r="F27" s="23" t="s">
        <v>14</v>
      </c>
    </row>
    <row r="28" spans="1:6" ht="30" customHeight="1">
      <c r="A28" s="30" t="s">
        <v>18</v>
      </c>
      <c r="B28" s="31" t="s">
        <v>19</v>
      </c>
      <c r="C28" s="33" t="s">
        <v>38</v>
      </c>
      <c r="D28" s="34">
        <v>12</v>
      </c>
      <c r="E28" s="32"/>
      <c r="F28" s="32">
        <f t="shared" ref="F28:F38" si="1">E28*D28</f>
        <v>0</v>
      </c>
    </row>
    <row r="29" spans="1:6" ht="42" customHeight="1">
      <c r="A29" s="30" t="s">
        <v>20</v>
      </c>
      <c r="B29" s="31" t="s">
        <v>21</v>
      </c>
      <c r="C29" s="33" t="s">
        <v>39</v>
      </c>
      <c r="D29" s="34">
        <v>88</v>
      </c>
      <c r="E29" s="32"/>
      <c r="F29" s="32">
        <f t="shared" si="1"/>
        <v>0</v>
      </c>
    </row>
    <row r="30" spans="1:6" ht="30" customHeight="1">
      <c r="A30" s="30" t="s">
        <v>22</v>
      </c>
      <c r="B30" s="31" t="s">
        <v>23</v>
      </c>
      <c r="C30" s="33" t="s">
        <v>17</v>
      </c>
      <c r="D30" s="34">
        <v>1</v>
      </c>
      <c r="E30" s="32"/>
      <c r="F30" s="32">
        <f t="shared" si="1"/>
        <v>0</v>
      </c>
    </row>
    <row r="31" spans="1:6" ht="30" customHeight="1">
      <c r="A31" s="30" t="s">
        <v>24</v>
      </c>
      <c r="B31" s="31" t="s">
        <v>25</v>
      </c>
      <c r="C31" s="33" t="s">
        <v>41</v>
      </c>
      <c r="D31" s="35">
        <v>1.6</v>
      </c>
      <c r="E31" s="32"/>
      <c r="F31" s="32">
        <f t="shared" si="1"/>
        <v>0</v>
      </c>
    </row>
    <row r="32" spans="1:6" ht="30" customHeight="1">
      <c r="A32" s="30" t="s">
        <v>26</v>
      </c>
      <c r="B32" s="31" t="s">
        <v>27</v>
      </c>
      <c r="C32" s="33" t="s">
        <v>42</v>
      </c>
      <c r="D32" s="35">
        <v>0.2</v>
      </c>
      <c r="E32" s="32"/>
      <c r="F32" s="32">
        <f t="shared" si="1"/>
        <v>0</v>
      </c>
    </row>
    <row r="33" spans="1:6" ht="30" customHeight="1">
      <c r="A33" s="30" t="s">
        <v>28</v>
      </c>
      <c r="B33" s="31" t="s">
        <v>29</v>
      </c>
      <c r="C33" s="33" t="s">
        <v>42</v>
      </c>
      <c r="D33" s="35">
        <v>0.9</v>
      </c>
      <c r="E33" s="32"/>
      <c r="F33" s="32">
        <f t="shared" si="1"/>
        <v>0</v>
      </c>
    </row>
    <row r="34" spans="1:6" ht="30" customHeight="1">
      <c r="A34" s="30" t="s">
        <v>30</v>
      </c>
      <c r="B34" s="31" t="s">
        <v>31</v>
      </c>
      <c r="C34" s="33" t="s">
        <v>39</v>
      </c>
      <c r="D34" s="34">
        <v>14</v>
      </c>
      <c r="E34" s="32"/>
      <c r="F34" s="32">
        <f t="shared" si="1"/>
        <v>0</v>
      </c>
    </row>
    <row r="35" spans="1:6" ht="30" customHeight="1">
      <c r="A35" s="30" t="s">
        <v>32</v>
      </c>
      <c r="B35" s="31" t="s">
        <v>33</v>
      </c>
      <c r="C35" s="33" t="s">
        <v>39</v>
      </c>
      <c r="D35" s="34">
        <v>563</v>
      </c>
      <c r="E35" s="32"/>
      <c r="F35" s="32">
        <f t="shared" si="1"/>
        <v>0</v>
      </c>
    </row>
    <row r="36" spans="1:6" ht="30" customHeight="1">
      <c r="A36" s="30" t="s">
        <v>34</v>
      </c>
      <c r="B36" s="31" t="s">
        <v>35</v>
      </c>
      <c r="C36" s="33" t="s">
        <v>39</v>
      </c>
      <c r="D36" s="34">
        <v>1001</v>
      </c>
      <c r="E36" s="32"/>
      <c r="F36" s="32">
        <f t="shared" si="1"/>
        <v>0</v>
      </c>
    </row>
    <row r="37" spans="1:6" ht="30" customHeight="1">
      <c r="A37" s="30" t="s">
        <v>111</v>
      </c>
      <c r="B37" s="31" t="s">
        <v>36</v>
      </c>
      <c r="C37" s="33" t="s">
        <v>43</v>
      </c>
      <c r="D37" s="34">
        <v>14</v>
      </c>
      <c r="E37" s="32"/>
      <c r="F37" s="32">
        <f t="shared" si="1"/>
        <v>0</v>
      </c>
    </row>
    <row r="38" spans="1:6" ht="30" customHeight="1">
      <c r="A38" s="30" t="s">
        <v>89</v>
      </c>
      <c r="B38" s="31" t="s">
        <v>37</v>
      </c>
      <c r="C38" s="33" t="s">
        <v>44</v>
      </c>
      <c r="D38" s="34">
        <v>28</v>
      </c>
      <c r="E38" s="32"/>
      <c r="F38" s="32">
        <f t="shared" si="1"/>
        <v>0</v>
      </c>
    </row>
    <row r="39" spans="1:6" ht="42.15" customHeight="1">
      <c r="A39" s="49" t="s">
        <v>101</v>
      </c>
      <c r="B39" s="49"/>
      <c r="C39" s="49"/>
      <c r="D39" s="49"/>
      <c r="E39" s="50"/>
      <c r="F39" s="13">
        <f>SUM(F28:F38)</f>
        <v>0</v>
      </c>
    </row>
    <row r="40" spans="1:6" ht="36.75" customHeight="1">
      <c r="A40" s="53" t="s">
        <v>102</v>
      </c>
      <c r="B40" s="54"/>
      <c r="C40" s="54"/>
      <c r="D40" s="54"/>
      <c r="E40" s="54"/>
      <c r="F40" s="54"/>
    </row>
    <row r="41" spans="1:6" s="7" customFormat="1" ht="42.15" customHeight="1">
      <c r="A41" s="22" t="s">
        <v>2</v>
      </c>
      <c r="B41" s="19" t="s">
        <v>3</v>
      </c>
      <c r="C41" s="21" t="s">
        <v>13</v>
      </c>
      <c r="D41" s="21" t="s">
        <v>9</v>
      </c>
      <c r="E41" s="20" t="s">
        <v>4</v>
      </c>
      <c r="F41" s="23" t="s">
        <v>14</v>
      </c>
    </row>
    <row r="42" spans="1:6" ht="42" customHeight="1">
      <c r="A42" s="30" t="s">
        <v>45</v>
      </c>
      <c r="B42" s="31" t="s">
        <v>46</v>
      </c>
      <c r="C42" s="33" t="s">
        <v>40</v>
      </c>
      <c r="D42" s="34">
        <v>6</v>
      </c>
      <c r="E42" s="32"/>
      <c r="F42" s="32">
        <f t="shared" ref="F42:F53" si="2">E42*D42</f>
        <v>0</v>
      </c>
    </row>
    <row r="43" spans="1:6" ht="42" customHeight="1">
      <c r="A43" s="30" t="s">
        <v>47</v>
      </c>
      <c r="B43" s="31" t="s">
        <v>48</v>
      </c>
      <c r="C43" s="33" t="s">
        <v>40</v>
      </c>
      <c r="D43" s="34">
        <v>4</v>
      </c>
      <c r="E43" s="32"/>
      <c r="F43" s="32">
        <f t="shared" si="2"/>
        <v>0</v>
      </c>
    </row>
    <row r="44" spans="1:6" ht="42" customHeight="1">
      <c r="A44" s="30" t="s">
        <v>49</v>
      </c>
      <c r="B44" s="31" t="s">
        <v>50</v>
      </c>
      <c r="C44" s="33" t="s">
        <v>40</v>
      </c>
      <c r="D44" s="34">
        <v>2</v>
      </c>
      <c r="E44" s="32"/>
      <c r="F44" s="32">
        <f t="shared" si="2"/>
        <v>0</v>
      </c>
    </row>
    <row r="45" spans="1:6" ht="42" customHeight="1">
      <c r="A45" s="30" t="s">
        <v>51</v>
      </c>
      <c r="B45" s="31" t="s">
        <v>52</v>
      </c>
      <c r="C45" s="33" t="s">
        <v>40</v>
      </c>
      <c r="D45" s="34">
        <v>1</v>
      </c>
      <c r="E45" s="32"/>
      <c r="F45" s="32">
        <f t="shared" si="2"/>
        <v>0</v>
      </c>
    </row>
    <row r="46" spans="1:6" ht="42" customHeight="1">
      <c r="A46" s="30" t="s">
        <v>53</v>
      </c>
      <c r="B46" s="31" t="s">
        <v>54</v>
      </c>
      <c r="C46" s="33" t="s">
        <v>67</v>
      </c>
      <c r="D46" s="34">
        <v>2</v>
      </c>
      <c r="E46" s="32"/>
      <c r="F46" s="32">
        <f t="shared" si="2"/>
        <v>0</v>
      </c>
    </row>
    <row r="47" spans="1:6" ht="42" customHeight="1">
      <c r="A47" s="30" t="s">
        <v>55</v>
      </c>
      <c r="B47" s="31" t="s">
        <v>56</v>
      </c>
      <c r="C47" s="33" t="s">
        <v>17</v>
      </c>
      <c r="D47" s="34">
        <v>1</v>
      </c>
      <c r="E47" s="32"/>
      <c r="F47" s="32">
        <f t="shared" si="2"/>
        <v>0</v>
      </c>
    </row>
    <row r="48" spans="1:6" ht="42" customHeight="1">
      <c r="A48" s="30" t="s">
        <v>57</v>
      </c>
      <c r="B48" s="31" t="s">
        <v>58</v>
      </c>
      <c r="C48" s="33" t="s">
        <v>17</v>
      </c>
      <c r="D48" s="34">
        <v>1</v>
      </c>
      <c r="E48" s="32"/>
      <c r="F48" s="32">
        <f t="shared" si="2"/>
        <v>0</v>
      </c>
    </row>
    <row r="49" spans="1:6" ht="30" customHeight="1">
      <c r="A49" s="30" t="s">
        <v>90</v>
      </c>
      <c r="B49" s="31" t="s">
        <v>59</v>
      </c>
      <c r="C49" s="33" t="s">
        <v>40</v>
      </c>
      <c r="D49" s="34">
        <v>1</v>
      </c>
      <c r="E49" s="32"/>
      <c r="F49" s="32">
        <f t="shared" si="2"/>
        <v>0</v>
      </c>
    </row>
    <row r="50" spans="1:6" ht="30" customHeight="1">
      <c r="A50" s="30" t="s">
        <v>60</v>
      </c>
      <c r="B50" s="31" t="s">
        <v>61</v>
      </c>
      <c r="C50" s="33" t="s">
        <v>17</v>
      </c>
      <c r="D50" s="34">
        <v>1</v>
      </c>
      <c r="E50" s="32"/>
      <c r="F50" s="32">
        <f t="shared" si="2"/>
        <v>0</v>
      </c>
    </row>
    <row r="51" spans="1:6" ht="30" customHeight="1">
      <c r="A51" s="30" t="s">
        <v>62</v>
      </c>
      <c r="B51" s="31" t="s">
        <v>63</v>
      </c>
      <c r="C51" s="33" t="s">
        <v>17</v>
      </c>
      <c r="D51" s="34">
        <v>1</v>
      </c>
      <c r="E51" s="32"/>
      <c r="F51" s="32">
        <f t="shared" si="2"/>
        <v>0</v>
      </c>
    </row>
    <row r="52" spans="1:6" ht="30" customHeight="1">
      <c r="A52" s="30" t="s">
        <v>64</v>
      </c>
      <c r="B52" s="31" t="s">
        <v>65</v>
      </c>
      <c r="C52" s="33" t="s">
        <v>17</v>
      </c>
      <c r="D52" s="34">
        <v>1</v>
      </c>
      <c r="E52" s="32"/>
      <c r="F52" s="32">
        <f t="shared" si="2"/>
        <v>0</v>
      </c>
    </row>
    <row r="53" spans="1:6" ht="30" customHeight="1">
      <c r="A53" s="30" t="s">
        <v>91</v>
      </c>
      <c r="B53" s="31" t="s">
        <v>66</v>
      </c>
      <c r="C53" s="33" t="s">
        <v>40</v>
      </c>
      <c r="D53" s="34">
        <v>1</v>
      </c>
      <c r="E53" s="32"/>
      <c r="F53" s="32">
        <f t="shared" si="2"/>
        <v>0</v>
      </c>
    </row>
    <row r="54" spans="1:6" ht="42.15" customHeight="1">
      <c r="A54" s="49" t="s">
        <v>103</v>
      </c>
      <c r="B54" s="49"/>
      <c r="C54" s="49"/>
      <c r="D54" s="49"/>
      <c r="E54" s="50"/>
      <c r="F54" s="13">
        <f>SUM(F42:F53)</f>
        <v>0</v>
      </c>
    </row>
    <row r="55" spans="1:6" ht="36.75" customHeight="1">
      <c r="A55" s="53" t="s">
        <v>104</v>
      </c>
      <c r="B55" s="54"/>
      <c r="C55" s="54"/>
      <c r="D55" s="54"/>
      <c r="E55" s="54"/>
      <c r="F55" s="54"/>
    </row>
    <row r="56" spans="1:6" s="7" customFormat="1" ht="42.15" customHeight="1">
      <c r="A56" s="22" t="s">
        <v>2</v>
      </c>
      <c r="B56" s="19" t="s">
        <v>3</v>
      </c>
      <c r="C56" s="21" t="s">
        <v>13</v>
      </c>
      <c r="D56" s="21" t="s">
        <v>9</v>
      </c>
      <c r="E56" s="20" t="s">
        <v>4</v>
      </c>
      <c r="F56" s="23" t="s">
        <v>14</v>
      </c>
    </row>
    <row r="57" spans="1:6" ht="30" customHeight="1">
      <c r="A57" s="30" t="s">
        <v>68</v>
      </c>
      <c r="B57" s="31" t="s">
        <v>77</v>
      </c>
      <c r="C57" s="33" t="s">
        <v>67</v>
      </c>
      <c r="D57" s="34">
        <v>4</v>
      </c>
      <c r="E57" s="32"/>
      <c r="F57" s="32">
        <f t="shared" ref="F57:F73" si="3">E57*D57</f>
        <v>0</v>
      </c>
    </row>
    <row r="58" spans="1:6" ht="30" customHeight="1">
      <c r="A58" s="30" t="s">
        <v>69</v>
      </c>
      <c r="B58" s="31" t="s">
        <v>78</v>
      </c>
      <c r="C58" s="33" t="s">
        <v>67</v>
      </c>
      <c r="D58" s="34">
        <v>4</v>
      </c>
      <c r="E58" s="32"/>
      <c r="F58" s="32">
        <f t="shared" si="3"/>
        <v>0</v>
      </c>
    </row>
    <row r="59" spans="1:6" ht="42.75" customHeight="1">
      <c r="A59" s="30" t="s">
        <v>112</v>
      </c>
      <c r="B59" s="31" t="s">
        <v>113</v>
      </c>
      <c r="C59" s="33" t="s">
        <v>67</v>
      </c>
      <c r="D59" s="34">
        <v>1</v>
      </c>
      <c r="E59" s="32"/>
      <c r="F59" s="32">
        <f t="shared" si="3"/>
        <v>0</v>
      </c>
    </row>
    <row r="60" spans="1:6" ht="30" customHeight="1">
      <c r="A60" s="30" t="s">
        <v>114</v>
      </c>
      <c r="B60" s="31" t="s">
        <v>115</v>
      </c>
      <c r="C60" s="33" t="s">
        <v>67</v>
      </c>
      <c r="D60" s="34">
        <v>8</v>
      </c>
      <c r="E60" s="32"/>
      <c r="F60" s="32">
        <f t="shared" si="3"/>
        <v>0</v>
      </c>
    </row>
    <row r="61" spans="1:6" ht="30" customHeight="1">
      <c r="A61" s="30" t="s">
        <v>116</v>
      </c>
      <c r="B61" s="31" t="s">
        <v>79</v>
      </c>
      <c r="C61" s="33" t="s">
        <v>67</v>
      </c>
      <c r="D61" s="34">
        <v>2</v>
      </c>
      <c r="E61" s="32"/>
      <c r="F61" s="32">
        <f t="shared" si="3"/>
        <v>0</v>
      </c>
    </row>
    <row r="62" spans="1:6" ht="30" customHeight="1">
      <c r="A62" s="30" t="s">
        <v>70</v>
      </c>
      <c r="B62" s="31" t="s">
        <v>80</v>
      </c>
      <c r="C62" s="33" t="s">
        <v>17</v>
      </c>
      <c r="D62" s="34">
        <v>1</v>
      </c>
      <c r="E62" s="32"/>
      <c r="F62" s="32">
        <f t="shared" si="3"/>
        <v>0</v>
      </c>
    </row>
    <row r="63" spans="1:6" ht="30" customHeight="1">
      <c r="A63" s="30" t="s">
        <v>71</v>
      </c>
      <c r="B63" s="31" t="s">
        <v>81</v>
      </c>
      <c r="C63" s="33" t="s">
        <v>40</v>
      </c>
      <c r="D63" s="34">
        <v>2</v>
      </c>
      <c r="E63" s="32"/>
      <c r="F63" s="32">
        <f t="shared" si="3"/>
        <v>0</v>
      </c>
    </row>
    <row r="64" spans="1:6" ht="30" customHeight="1">
      <c r="A64" s="30" t="s">
        <v>72</v>
      </c>
      <c r="B64" s="31" t="s">
        <v>82</v>
      </c>
      <c r="C64" s="33" t="s">
        <v>40</v>
      </c>
      <c r="D64" s="34">
        <v>6</v>
      </c>
      <c r="E64" s="32"/>
      <c r="F64" s="32">
        <f t="shared" si="3"/>
        <v>0</v>
      </c>
    </row>
    <row r="65" spans="1:126" ht="30" customHeight="1">
      <c r="A65" s="30" t="s">
        <v>73</v>
      </c>
      <c r="B65" s="31" t="s">
        <v>83</v>
      </c>
      <c r="C65" s="33" t="s">
        <v>40</v>
      </c>
      <c r="D65" s="34">
        <v>2</v>
      </c>
      <c r="E65" s="32"/>
      <c r="F65" s="32">
        <f t="shared" si="3"/>
        <v>0</v>
      </c>
    </row>
    <row r="66" spans="1:126" ht="30" customHeight="1">
      <c r="A66" s="30" t="s">
        <v>74</v>
      </c>
      <c r="B66" s="31" t="s">
        <v>84</v>
      </c>
      <c r="C66" s="33" t="s">
        <v>40</v>
      </c>
      <c r="D66" s="34">
        <v>4</v>
      </c>
      <c r="E66" s="32"/>
      <c r="F66" s="32">
        <f t="shared" si="3"/>
        <v>0</v>
      </c>
    </row>
    <row r="67" spans="1:126" ht="30" customHeight="1">
      <c r="A67" s="30" t="s">
        <v>117</v>
      </c>
      <c r="B67" s="31" t="s">
        <v>85</v>
      </c>
      <c r="C67" s="33" t="s">
        <v>17</v>
      </c>
      <c r="D67" s="34">
        <v>1</v>
      </c>
      <c r="E67" s="32"/>
      <c r="F67" s="32">
        <f t="shared" si="3"/>
        <v>0</v>
      </c>
    </row>
    <row r="68" spans="1:126" ht="30" customHeight="1">
      <c r="A68" s="30" t="s">
        <v>118</v>
      </c>
      <c r="B68" s="31" t="s">
        <v>86</v>
      </c>
      <c r="C68" s="33" t="s">
        <v>40</v>
      </c>
      <c r="D68" s="34">
        <v>1</v>
      </c>
      <c r="E68" s="32"/>
      <c r="F68" s="32">
        <f t="shared" si="3"/>
        <v>0</v>
      </c>
    </row>
    <row r="69" spans="1:126" ht="30" customHeight="1">
      <c r="A69" s="30" t="s">
        <v>75</v>
      </c>
      <c r="B69" s="31" t="s">
        <v>87</v>
      </c>
      <c r="C69" s="33" t="s">
        <v>67</v>
      </c>
      <c r="D69" s="34">
        <v>1</v>
      </c>
      <c r="E69" s="32"/>
      <c r="F69" s="32">
        <f t="shared" si="3"/>
        <v>0</v>
      </c>
    </row>
    <row r="70" spans="1:126" ht="30" customHeight="1">
      <c r="A70" s="30" t="s">
        <v>119</v>
      </c>
      <c r="B70" s="31" t="s">
        <v>120</v>
      </c>
      <c r="C70" s="33" t="s">
        <v>39</v>
      </c>
      <c r="D70" s="34">
        <v>3105</v>
      </c>
      <c r="E70" s="32"/>
      <c r="F70" s="32">
        <f t="shared" si="3"/>
        <v>0</v>
      </c>
    </row>
    <row r="71" spans="1:126" ht="30" customHeight="1">
      <c r="A71" s="30" t="s">
        <v>121</v>
      </c>
      <c r="B71" s="31" t="s">
        <v>122</v>
      </c>
      <c r="C71" s="33" t="s">
        <v>39</v>
      </c>
      <c r="D71" s="34">
        <v>4482</v>
      </c>
      <c r="E71" s="32"/>
      <c r="F71" s="32">
        <f t="shared" si="3"/>
        <v>0</v>
      </c>
    </row>
    <row r="72" spans="1:126" ht="42" customHeight="1">
      <c r="A72" s="30" t="s">
        <v>123</v>
      </c>
      <c r="B72" s="31" t="s">
        <v>124</v>
      </c>
      <c r="C72" s="33" t="s">
        <v>40</v>
      </c>
      <c r="D72" s="34">
        <v>4</v>
      </c>
      <c r="E72" s="32"/>
      <c r="F72" s="32">
        <f t="shared" ref="F72" si="4">E72*D72</f>
        <v>0</v>
      </c>
    </row>
    <row r="73" spans="1:126" ht="42" customHeight="1">
      <c r="A73" s="30" t="s">
        <v>76</v>
      </c>
      <c r="B73" s="31" t="s">
        <v>88</v>
      </c>
      <c r="C73" s="33" t="s">
        <v>40</v>
      </c>
      <c r="D73" s="34">
        <v>3</v>
      </c>
      <c r="E73" s="32"/>
      <c r="F73" s="32">
        <f t="shared" si="3"/>
        <v>0</v>
      </c>
    </row>
    <row r="74" spans="1:126" ht="42.15" customHeight="1">
      <c r="A74" s="49" t="s">
        <v>105</v>
      </c>
      <c r="B74" s="49"/>
      <c r="C74" s="49"/>
      <c r="D74" s="49"/>
      <c r="E74" s="50"/>
      <c r="F74" s="13">
        <f>SUM(F57:F73)</f>
        <v>0</v>
      </c>
    </row>
    <row r="75" spans="1:126" s="17" customFormat="1" ht="13.2">
      <c r="A75" s="15"/>
      <c r="B75" s="14"/>
      <c r="C75" s="15"/>
      <c r="D75" s="15"/>
      <c r="E75" s="16"/>
      <c r="F75" s="16"/>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row>
    <row r="76" spans="1:126" s="17" customFormat="1" ht="36" customHeight="1">
      <c r="A76" s="71" t="s">
        <v>6</v>
      </c>
      <c r="B76" s="71"/>
      <c r="C76" s="71"/>
      <c r="D76" s="71"/>
      <c r="E76" s="71"/>
      <c r="F76" s="71"/>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row>
    <row r="77" spans="1:126" s="17" customFormat="1" ht="42.15" customHeight="1">
      <c r="A77" s="72" t="s">
        <v>5</v>
      </c>
      <c r="B77" s="73"/>
      <c r="C77" s="73"/>
      <c r="D77" s="74"/>
      <c r="E77" s="68">
        <f>SUM(F25,F39,F54,F74)</f>
        <v>0</v>
      </c>
      <c r="F77" s="69"/>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row>
    <row r="78" spans="1:126" s="17" customFormat="1" ht="21.75" customHeight="1">
      <c r="A78" s="70" t="s">
        <v>7</v>
      </c>
      <c r="B78" s="70"/>
      <c r="C78" s="70"/>
      <c r="D78" s="70"/>
      <c r="E78" s="70"/>
      <c r="F78" s="70"/>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row>
    <row r="79" spans="1:126" ht="42.75" customHeight="1">
      <c r="A79" s="75" t="s">
        <v>10</v>
      </c>
      <c r="B79" s="76"/>
      <c r="C79" s="76"/>
      <c r="D79" s="76"/>
      <c r="E79" s="76"/>
      <c r="F79" s="77"/>
    </row>
    <row r="80" spans="1:126" ht="20.100000000000001" customHeight="1">
      <c r="A80" s="18"/>
      <c r="B80" s="66" t="s">
        <v>8</v>
      </c>
      <c r="C80" s="66"/>
      <c r="D80" s="66"/>
      <c r="E80" s="66"/>
      <c r="F80" s="67"/>
    </row>
    <row r="81" spans="1:1" ht="20.100000000000001" customHeight="1"/>
    <row r="82" spans="1:1" ht="20.100000000000001" customHeight="1">
      <c r="A82" s="36"/>
    </row>
    <row r="83" spans="1:1" ht="20.100000000000001" customHeight="1">
      <c r="A83" s="36"/>
    </row>
    <row r="84" spans="1:1" ht="20.100000000000001" customHeight="1"/>
    <row r="85" spans="1:1" ht="20.100000000000001" customHeight="1"/>
    <row r="86" spans="1:1" ht="20.100000000000001" customHeight="1"/>
    <row r="87" spans="1:1" ht="20.100000000000001" customHeight="1"/>
    <row r="88" spans="1:1" ht="20.100000000000001" customHeight="1"/>
    <row r="89" spans="1:1" ht="20.100000000000001" customHeight="1"/>
    <row r="90" spans="1:1" ht="20.100000000000001" customHeight="1"/>
  </sheetData>
  <mergeCells count="25">
    <mergeCell ref="A40:F40"/>
    <mergeCell ref="A54:E54"/>
    <mergeCell ref="A55:F55"/>
    <mergeCell ref="A74:E74"/>
    <mergeCell ref="A79:F79"/>
    <mergeCell ref="B80:F80"/>
    <mergeCell ref="E77:F77"/>
    <mergeCell ref="A78:F78"/>
    <mergeCell ref="A76:F76"/>
    <mergeCell ref="A77:D77"/>
    <mergeCell ref="B1:F4"/>
    <mergeCell ref="B9:F9"/>
    <mergeCell ref="A11:F11"/>
    <mergeCell ref="A39:E39"/>
    <mergeCell ref="A19:F19"/>
    <mergeCell ref="A26:F26"/>
    <mergeCell ref="B7:F7"/>
    <mergeCell ref="A20:F20"/>
    <mergeCell ref="A25:E25"/>
    <mergeCell ref="A13:F13"/>
    <mergeCell ref="A14:F14"/>
    <mergeCell ref="A15:F15"/>
    <mergeCell ref="A16:F16"/>
    <mergeCell ref="A17:F17"/>
    <mergeCell ref="B5:F5"/>
  </mergeCells>
  <phoneticPr fontId="0" type="noConversion"/>
  <printOptions horizontalCentered="1"/>
  <pageMargins left="0.2" right="0.2" top="0.25" bottom="0.5" header="0.3" footer="0.3"/>
  <pageSetup scale="50" fitToHeight="0" orientation="portrait" r:id="rId1"/>
  <headerFooter alignWithMargins="0">
    <oddFooter>&amp;RPage &amp;P of &amp;N</oddFooter>
  </headerFooter>
  <rowBreaks count="1" manualBreakCount="1">
    <brk id="3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60A3BC-8940-4C30-B1ED-DCB3EAAFA654}">
  <ds:schemaRefs>
    <ds:schemaRef ds:uri="http://schemas.microsoft.com/sharepoint/events"/>
  </ds:schemaRefs>
</ds:datastoreItem>
</file>

<file path=customXml/itemProps2.xml><?xml version="1.0" encoding="utf-8"?>
<ds:datastoreItem xmlns:ds="http://schemas.openxmlformats.org/officeDocument/2006/customXml" ds:itemID="{D099F347-4C26-425B-AECB-3BECE57EA31A}"/>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4.xml><?xml version="1.0" encoding="utf-8"?>
<ds:datastoreItem xmlns:ds="http://schemas.openxmlformats.org/officeDocument/2006/customXml" ds:itemID="{58A5B670-78D3-4249-AB95-52CAE9CA4ECC}">
  <ds:schemaRefs>
    <ds:schemaRef ds:uri="d5ad96e6-46eb-43fa-b309-22506ea389e0"/>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BID-PROPOSAL FORM</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Davis, Lilla</cp:lastModifiedBy>
  <cp:lastPrinted>2025-02-06T12:45:13Z</cp:lastPrinted>
  <dcterms:created xsi:type="dcterms:W3CDTF">1998-06-09T19:27:04Z</dcterms:created>
  <dcterms:modified xsi:type="dcterms:W3CDTF">2025-02-19T14:25:11Z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505cedc4-5e0f-456c-8b7a-b3ce1348601a</vt:lpwstr>
  </property>
</Properties>
</file>