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S:\Procurement Management\WORKAREA\ANA\ACTIVE\BID\B240529AVR- SIX MILE CYPRESS AT DANIELS PKWY PROJECT ID 25010\3 - FINAL POSTED Solicitation Docs\"/>
    </mc:Choice>
  </mc:AlternateContent>
  <xr:revisionPtr revIDLastSave="0" documentId="8_{F2433837-CF35-404F-9C64-79B0827A6E17}"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4" l="1"/>
  <c r="F68" i="4"/>
  <c r="F69" i="4"/>
  <c r="F70" i="4"/>
  <c r="F64" i="4" l="1"/>
  <c r="F65" i="4"/>
  <c r="F66" i="4"/>
  <c r="F63" i="4"/>
  <c r="F21" i="4"/>
  <c r="F20" i="4"/>
  <c r="F55" i="4"/>
  <c r="F56" i="4"/>
  <c r="F57" i="4"/>
  <c r="F58" i="4"/>
  <c r="F59" i="4"/>
  <c r="F60" i="4"/>
  <c r="F38" i="4"/>
  <c r="F39" i="4"/>
  <c r="F40" i="4"/>
  <c r="F41" i="4"/>
  <c r="F42" i="4"/>
  <c r="F47" i="4"/>
  <c r="F48" i="4"/>
  <c r="F49" i="4"/>
  <c r="F50" i="4"/>
  <c r="F51" i="4"/>
  <c r="F52" i="4"/>
  <c r="F53" i="4"/>
  <c r="F54" i="4"/>
  <c r="F26" i="4"/>
  <c r="F27" i="4"/>
  <c r="F28" i="4"/>
  <c r="F29" i="4"/>
  <c r="F30" i="4"/>
  <c r="F31" i="4"/>
  <c r="F32" i="4"/>
  <c r="F33" i="4"/>
  <c r="F34" i="4"/>
  <c r="F35" i="4"/>
  <c r="F36" i="4"/>
  <c r="F37" i="4"/>
  <c r="F71" i="4" l="1"/>
  <c r="I17" i="4"/>
  <c r="F25" i="4" l="1"/>
  <c r="F43" i="4" s="1"/>
  <c r="F46" i="4" l="1"/>
  <c r="F61" i="4" l="1"/>
  <c r="F22" i="4" l="1"/>
  <c r="E74" i="4" s="1"/>
</calcChain>
</file>

<file path=xl/sharedStrings.xml><?xml version="1.0" encoding="utf-8"?>
<sst xmlns="http://schemas.openxmlformats.org/spreadsheetml/2006/main" count="167" uniqueCount="119">
  <si>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</si>
  <si>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</si>
  <si>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</si>
  <si>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</si>
  <si>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</si>
  <si>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</si>
  <si>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</si>
  <si>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</si>
  <si>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</si>
  <si>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</si>
  <si>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</si>
  <si>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</si>
  <si>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</si>
  <si>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</si>
  <si>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</si>
  <si>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</si>
  <si>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SUBTOTAL:SITE AND CIVIL ITEMS</t>
  </si>
  <si>
    <t>SITE AND CIVIL ITEMS</t>
  </si>
  <si>
    <t>SIGNS AND MARKINGS</t>
  </si>
  <si>
    <t>SUBTOTAL:  SIGNS AND MARKINGS</t>
  </si>
  <si>
    <t>MOB/MOT</t>
  </si>
  <si>
    <t>101-1</t>
  </si>
  <si>
    <t>Mobilization</t>
  </si>
  <si>
    <t>102-1</t>
  </si>
  <si>
    <t>Maintenance of Traffic</t>
  </si>
  <si>
    <t>SUBTOTAL:  MOB/MOT</t>
  </si>
  <si>
    <t>104-1</t>
  </si>
  <si>
    <t>Inlet Protection System</t>
  </si>
  <si>
    <t>104-10-3</t>
  </si>
  <si>
    <t>Sediment Barrier</t>
  </si>
  <si>
    <t>110-4-10</t>
  </si>
  <si>
    <t>Removal of Existing Concrete Curb</t>
  </si>
  <si>
    <t>110-1-1</t>
  </si>
  <si>
    <t>Clearing and Grubbing</t>
  </si>
  <si>
    <t xml:space="preserve">120-1 </t>
  </si>
  <si>
    <t>Regular Excavation</t>
  </si>
  <si>
    <t>120-6</t>
  </si>
  <si>
    <t>Embankment (Truckload)</t>
  </si>
  <si>
    <t>160-4</t>
  </si>
  <si>
    <t>Type "B" Stabilization</t>
  </si>
  <si>
    <t>285-709</t>
  </si>
  <si>
    <t>Optional Base Group 9</t>
  </si>
  <si>
    <t>327-70-6</t>
  </si>
  <si>
    <t>Milling (1.5")</t>
  </si>
  <si>
    <t>334 1-53 A</t>
  </si>
  <si>
    <t>SuperPave Asphaltic Concrete 12.5 Traffic C, PG 76-22</t>
  </si>
  <si>
    <t>337- 7- 85</t>
  </si>
  <si>
    <t>Asphalt Concrete Friction Course,Traffic  D, FC-12.5, PG 76-22</t>
  </si>
  <si>
    <t>425-1-521</t>
  </si>
  <si>
    <t>Inlets - (DT BOT) (Type C)</t>
  </si>
  <si>
    <t>430-175-118</t>
  </si>
  <si>
    <t>18" RCP CD - CLASS III</t>
  </si>
  <si>
    <t>520-1-7</t>
  </si>
  <si>
    <t xml:space="preserve">Type "E" Curb </t>
  </si>
  <si>
    <t>520-5-11</t>
  </si>
  <si>
    <t>Traffic Separator - (4')</t>
  </si>
  <si>
    <t>522-2</t>
  </si>
  <si>
    <t>Concrete Median - (6" thickness)</t>
  </si>
  <si>
    <t>536-73</t>
  </si>
  <si>
    <t>Guardrail Removal</t>
  </si>
  <si>
    <t>570-1-1</t>
  </si>
  <si>
    <t>Sodding (Bahia)</t>
  </si>
  <si>
    <t>EA</t>
  </si>
  <si>
    <t>LF</t>
  </si>
  <si>
    <t>SY</t>
  </si>
  <si>
    <t>AC</t>
  </si>
  <si>
    <t>CY</t>
  </si>
  <si>
    <t>TN</t>
  </si>
  <si>
    <t>700-1-11</t>
  </si>
  <si>
    <t>SINGLE POST SIGN, F &amp; I GROUND MOUNT, UP TO 12 SF</t>
  </si>
  <si>
    <t>700-1-50</t>
  </si>
  <si>
    <t>SINGLE POST SIGN, RELOCATE</t>
  </si>
  <si>
    <t>700-1-60</t>
  </si>
  <si>
    <t>SINGLE POST SIGN, REMOVE</t>
  </si>
  <si>
    <t>706-3</t>
  </si>
  <si>
    <t>RETROREFLECTIVE PAVEMENT MARKERS (RPM'S)</t>
  </si>
  <si>
    <t>710-11-101</t>
  </si>
  <si>
    <t>PAINTED TRAFFIC STRIPE, STANDARD WHITE, SOLID 6"</t>
  </si>
  <si>
    <t>710-11-201</t>
  </si>
  <si>
    <t>PAINTED TRAFFIC STRIPE, STANDARD YELLOW, SOLID 6"</t>
  </si>
  <si>
    <t>710-11-131</t>
  </si>
  <si>
    <t>PAINTED TRAFFIC STRIPE, STANDARD WHITE, SKIP 6" 10/30 OR 3-9</t>
  </si>
  <si>
    <t>711-11-124</t>
  </si>
  <si>
    <t>THERMOPLASTIC, STANDARD, YELLOW, SOLID 18"</t>
  </si>
  <si>
    <t>711-11-125</t>
  </si>
  <si>
    <t>THERMOPLASTIC, STANDARD, WHITE, SOLID 24" FOR STOP LINE</t>
  </si>
  <si>
    <t>711-11-160</t>
  </si>
  <si>
    <t>THERMOPLASTIC, STANDARD, SYMBOL (BIKE)</t>
  </si>
  <si>
    <t>711-11-170</t>
  </si>
  <si>
    <t>THERMOPLASTIC, STANDARD, WHITE, DIRECTIONAL ARROW</t>
  </si>
  <si>
    <t>THERMOPLASTIC, STANDARD, WHITE, BIKE THRU ARROW</t>
  </si>
  <si>
    <t>711-14-125</t>
  </si>
  <si>
    <t>THERMOPLASTIC, PREFORMED, WHITE, SOLID 24" FOR CROSSWALK</t>
  </si>
  <si>
    <t>711-14-160</t>
  </si>
  <si>
    <t>THERMOPLASTIC, PREFORMED, WHITE, MESSAGE (MERGE)</t>
  </si>
  <si>
    <t>THERMOPLASTIC, PREFORMED, WHITE, MESSAGE (ONLY)</t>
  </si>
  <si>
    <t>AS</t>
  </si>
  <si>
    <t>LS</t>
  </si>
  <si>
    <t>SIGNALIZATION ITEMS</t>
  </si>
  <si>
    <t>632-7-1</t>
  </si>
  <si>
    <t>SIGNAL CABLE- NEW OR RECONSTRUCTED INTERSECTION, FURNISH &amp; INSTALL</t>
  </si>
  <si>
    <t>632-7-6</t>
  </si>
  <si>
    <t>SIGNAL CABLE, REMOVE- INTERSECTION</t>
  </si>
  <si>
    <t>635-2-14</t>
  </si>
  <si>
    <t>PULL &amp; SPLICE BOX, F&amp;I, 17"x 30" COVER SIZE</t>
  </si>
  <si>
    <t>650-1-14</t>
  </si>
  <si>
    <t>VEHICULAR TRAFFIC SIGNAL, F &amp; I ALUMINUM, 3 SECTION, 1 WAY</t>
  </si>
  <si>
    <t>660-2-106</t>
  </si>
  <si>
    <t>LOOP ASSEMBLY, F&amp;I, TYPE F</t>
  </si>
  <si>
    <t>700-141-390</t>
  </si>
  <si>
    <t>ENHANCED HIGHWAY SIGN ASSEMBLY, AC POWERED, F&amp;I OVERHEAD MOUNT, BLANK OUT SIGN 12-16 SF</t>
  </si>
  <si>
    <t>PI</t>
  </si>
  <si>
    <t>650-2-106</t>
  </si>
  <si>
    <t>VEHICULAR SIGNAL AUXILIARIES,                             REPAIR/REPLACE/RETROFIT- 12" LED STANDARD MODULE</t>
  </si>
  <si>
    <t>700-141-903</t>
  </si>
  <si>
    <t>ENHANCED HIGHWAY SIGN ASSEMBLY, AC POWERED,                                 REMOVE - OVERHEAD MOUNT</t>
  </si>
  <si>
    <t>SUBTOTAL: SIGNALIZATION ITEMS</t>
  </si>
  <si>
    <t>SIX MILE CYPRESS AT DANIELS PKWY- Road Conversion- PROJECT ID# 25010</t>
  </si>
  <si>
    <t>B240529AVR - SIX MILE CYPRESS at DANIELS PKWY- Road Conversion- Project ID# 25010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</si>
</sst>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FDOT"/>
    </font>
    <font>
      <sz val="11"/>
      <color rgb="FF9C5700"/>
      <name val="Calibri"/>
      <family val="2"/>
      <scheme val="minor"/>
    </font>
    <font>
      <sz val="12"/>
      <color theme="1"/>
      <name val="FDOT"/>
    </font>
    <font>
      <sz val="12"/>
      <name val="FDOT"/>
    </font>
  </fonts>
  <fills count="1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EB9C"/>
      </patternFill>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4" fillId="0" borderId="0"/>
    <xf numFmtId="0" fontId="1" fillId="0" borderId="0"/>
    <xf numFmtId="0" fontId="27" fillId="10" borderId="0" applyNumberFormat="0" applyBorder="0" applyAlignment="0" applyProtection="0"/>
  </cellStyleXfs>
  <cellXfs count="99">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11" fillId="0" borderId="1" xfId="0" applyFont="1" applyBorder="1" applyAlignment="1">
      <alignment horizontal="left" vertical="center"/>
    </xf>
    <xf numFmtId="0" fontId="11" fillId="0" borderId="1" xfId="0" applyFont="1" applyBorder="1" applyAlignment="1">
      <alignment horizontal="center" vertical="center"/>
    </xf>
    <xf numFmtId="44" fontId="11"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0" fontId="4" fillId="0" borderId="0" xfId="0" applyFont="1" applyAlignment="1">
      <alignment horizontal="left" vertical="top" wrapText="1"/>
    </xf>
    <xf numFmtId="0" fontId="13" fillId="0" borderId="0" xfId="0" applyFont="1"/>
    <xf numFmtId="0" fontId="14"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5" fillId="0" borderId="10" xfId="0" applyFont="1" applyBorder="1"/>
    <xf numFmtId="0" fontId="4" fillId="0" borderId="11" xfId="0" applyFont="1" applyBorder="1" applyAlignment="1">
      <alignment horizontal="left" vertical="top" wrapText="1"/>
    </xf>
    <xf numFmtId="44" fontId="19" fillId="3" borderId="1" xfId="0" applyNumberFormat="1" applyFont="1" applyFill="1" applyBorder="1" applyAlignment="1">
      <alignment horizontal="right" vertical="center"/>
    </xf>
    <xf numFmtId="0" fontId="0" fillId="0" borderId="1" xfId="0" applyBorder="1"/>
    <xf numFmtId="0" fontId="0" fillId="0" borderId="3" xfId="0" applyBorder="1"/>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1" fillId="0" borderId="2" xfId="0" applyFont="1" applyBorder="1" applyAlignment="1" applyProtection="1">
      <alignment horizontal="left" vertical="center"/>
      <protection locked="0"/>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15" fillId="4" borderId="12" xfId="0" applyFont="1" applyFill="1" applyBorder="1" applyAlignment="1">
      <alignment vertical="center"/>
    </xf>
    <xf numFmtId="0" fontId="16" fillId="4" borderId="12" xfId="0" applyFont="1" applyFill="1" applyBorder="1" applyAlignment="1">
      <alignment vertical="center"/>
    </xf>
    <xf numFmtId="0" fontId="15" fillId="4" borderId="7" xfId="0" applyFont="1" applyFill="1" applyBorder="1" applyAlignment="1">
      <alignment vertical="center"/>
    </xf>
    <xf numFmtId="0" fontId="15" fillId="4" borderId="8" xfId="0" applyFont="1" applyFill="1" applyBorder="1" applyAlignment="1">
      <alignment vertical="center"/>
    </xf>
    <xf numFmtId="0" fontId="15" fillId="4" borderId="9" xfId="0" applyFont="1" applyFill="1" applyBorder="1" applyAlignment="1">
      <alignment vertical="center"/>
    </xf>
    <xf numFmtId="3" fontId="11" fillId="0" borderId="1" xfId="0" applyNumberFormat="1" applyFont="1" applyBorder="1" applyAlignment="1">
      <alignment horizontal="center" vertical="center"/>
    </xf>
    <xf numFmtId="0" fontId="26" fillId="0" borderId="0" xfId="0" applyFont="1"/>
    <xf numFmtId="0" fontId="11" fillId="8" borderId="1" xfId="0" applyFont="1" applyFill="1" applyBorder="1" applyAlignment="1">
      <alignment horizontal="left" vertical="center" wrapText="1"/>
    </xf>
    <xf numFmtId="10" fontId="11" fillId="0" borderId="1" xfId="0" applyNumberFormat="1" applyFont="1" applyBorder="1" applyAlignment="1">
      <alignment horizontal="right" vertical="center"/>
    </xf>
    <xf numFmtId="44" fontId="3" fillId="3" borderId="14" xfId="0" applyNumberFormat="1" applyFont="1" applyFill="1" applyBorder="1" applyAlignment="1">
      <alignment horizontal="right" vertical="center"/>
    </xf>
    <xf numFmtId="44" fontId="11" fillId="0" borderId="1" xfId="0" applyNumberFormat="1" applyFont="1" applyBorder="1" applyAlignment="1">
      <alignment horizontal="center" vertical="center"/>
    </xf>
    <xf numFmtId="44" fontId="11" fillId="0" borderId="1" xfId="0" applyNumberFormat="1" applyFont="1" applyBorder="1" applyAlignment="1">
      <alignment vertical="center"/>
    </xf>
    <xf numFmtId="0" fontId="28" fillId="8" borderId="2" xfId="4" applyFont="1" applyFill="1" applyBorder="1" applyProtection="1"/>
    <xf numFmtId="0" fontId="29" fillId="8" borderId="1" xfId="4" applyFont="1" applyFill="1" applyBorder="1" applyProtection="1"/>
    <xf numFmtId="0" fontId="28" fillId="8" borderId="1" xfId="4" applyFont="1" applyFill="1" applyBorder="1" applyProtection="1"/>
    <xf numFmtId="0" fontId="29" fillId="8" borderId="2" xfId="4" applyFont="1" applyFill="1" applyBorder="1" applyProtection="1"/>
    <xf numFmtId="0" fontId="29" fillId="0" borderId="1" xfId="0" applyFont="1" applyBorder="1"/>
    <xf numFmtId="0" fontId="11" fillId="0" borderId="0" xfId="0" applyFont="1" applyAlignment="1" applyProtection="1">
      <alignment horizontal="left" vertical="center"/>
      <protection locked="0"/>
    </xf>
    <xf numFmtId="0" fontId="28" fillId="0" borderId="1" xfId="4" applyFont="1" applyFill="1" applyBorder="1" applyAlignment="1" applyProtection="1">
      <alignment horizontal="left"/>
    </xf>
    <xf numFmtId="0" fontId="29" fillId="0" borderId="2" xfId="0" applyFont="1" applyBorder="1" applyAlignment="1" applyProtection="1">
      <alignment horizontal="left" vertical="center"/>
      <protection locked="0"/>
    </xf>
    <xf numFmtId="0" fontId="29" fillId="8" borderId="2" xfId="0" applyFont="1" applyFill="1" applyBorder="1" applyAlignment="1" applyProtection="1">
      <alignment horizontal="left" vertical="center"/>
      <protection locked="0"/>
    </xf>
    <xf numFmtId="0" fontId="29" fillId="0" borderId="2" xfId="0" applyFont="1" applyBorder="1" applyAlignment="1" applyProtection="1">
      <alignment horizontal="left" vertical="center" wrapText="1"/>
      <protection locked="0"/>
    </xf>
    <xf numFmtId="3" fontId="11" fillId="0" borderId="1" xfId="0" applyNumberFormat="1" applyFont="1" applyBorder="1" applyAlignment="1">
      <alignment horizontal="center" vertical="center" wrapText="1"/>
    </xf>
    <xf numFmtId="49" fontId="3" fillId="11" borderId="14" xfId="0" applyNumberFormat="1" applyFont="1" applyFill="1" applyBorder="1" applyAlignment="1">
      <alignment horizontal="right" vertical="center"/>
    </xf>
    <xf numFmtId="49" fontId="3" fillId="11" borderId="1" xfId="0" applyNumberFormat="1" applyFont="1" applyFill="1" applyBorder="1" applyAlignment="1">
      <alignment horizontal="right" vertical="center"/>
    </xf>
    <xf numFmtId="44" fontId="3" fillId="11" borderId="14" xfId="0" applyNumberFormat="1" applyFont="1" applyFill="1" applyBorder="1" applyAlignment="1">
      <alignment horizontal="right" vertical="center"/>
    </xf>
    <xf numFmtId="0" fontId="22"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49" fontId="3" fillId="3" borderId="3" xfId="0" applyNumberFormat="1" applyFont="1" applyFill="1" applyBorder="1" applyAlignment="1">
      <alignment horizontal="right" vertical="center"/>
    </xf>
    <xf numFmtId="49" fontId="3" fillId="3" borderId="13" xfId="0" applyNumberFormat="1" applyFont="1" applyFill="1" applyBorder="1" applyAlignment="1">
      <alignment horizontal="right" vertical="center"/>
    </xf>
    <xf numFmtId="49" fontId="3" fillId="3" borderId="2" xfId="0" applyNumberFormat="1" applyFont="1" applyFill="1" applyBorder="1" applyAlignment="1">
      <alignment horizontal="right"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15" fillId="9" borderId="1" xfId="0" applyFont="1" applyFill="1" applyBorder="1" applyAlignment="1">
      <alignment horizontal="left" vertical="center"/>
    </xf>
    <xf numFmtId="0" fontId="16" fillId="9" borderId="1" xfId="0" applyFont="1" applyFill="1" applyBorder="1" applyAlignment="1">
      <alignment horizontal="left" vertical="center"/>
    </xf>
    <xf numFmtId="0" fontId="21" fillId="0" borderId="4" xfId="0" applyFont="1" applyBorder="1"/>
    <xf numFmtId="0" fontId="21" fillId="0" borderId="5" xfId="0" applyFont="1" applyBorder="1"/>
    <xf numFmtId="0" fontId="21" fillId="0" borderId="6" xfId="0" applyFont="1" applyBorder="1"/>
    <xf numFmtId="0" fontId="23" fillId="0" borderId="13" xfId="0" applyFont="1" applyBorder="1" applyAlignment="1">
      <alignment horizontal="center" vertical="top"/>
    </xf>
    <xf numFmtId="0" fontId="23" fillId="0" borderId="2" xfId="0" applyFont="1" applyBorder="1" applyAlignment="1">
      <alignment horizontal="center" vertical="top"/>
    </xf>
    <xf numFmtId="49" fontId="3" fillId="3" borderId="14" xfId="0" applyNumberFormat="1" applyFont="1" applyFill="1" applyBorder="1" applyAlignment="1">
      <alignment horizontal="right" vertical="center"/>
    </xf>
    <xf numFmtId="49" fontId="3" fillId="3" borderId="1" xfId="0" applyNumberFormat="1" applyFont="1" applyFill="1" applyBorder="1" applyAlignment="1">
      <alignment horizontal="right"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4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20" fillId="7"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cellXfs>
  <cellStyles count="5">
    <cellStyle name="Neutral" xfId="4" builtinId="28"/>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V81"/>
  <sheetViews>
    <sheetView tabSelected="1" topLeftCell="A65" zoomScale="110" zoomScaleNormal="110" workbookViewId="0">
      <selection activeCell="B9" sqref="B9:F9"/>
    </sheetView>
  </sheetViews>
  <sheetFormatPr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5"/>
      <c r="B1" s="58" t="s">
        <v>13</v>
      </c>
      <c r="C1" s="59"/>
      <c r="D1" s="59"/>
      <c r="E1" s="59"/>
      <c r="F1" s="60"/>
    </row>
    <row r="2" spans="1:6" ht="12.75">
      <c r="A2" s="16"/>
      <c r="B2" s="61"/>
      <c r="C2" s="61"/>
      <c r="D2" s="61"/>
      <c r="E2" s="61"/>
      <c r="F2" s="62"/>
    </row>
    <row r="3" spans="1:6" s="2" customFormat="1" ht="24.95" customHeight="1">
      <c r="A3" s="16"/>
      <c r="B3" s="61"/>
      <c r="C3" s="61"/>
      <c r="D3" s="61"/>
      <c r="E3" s="61"/>
      <c r="F3" s="62"/>
    </row>
    <row r="4" spans="1:6" ht="12.75">
      <c r="A4" s="16"/>
      <c r="B4" s="61"/>
      <c r="C4" s="61"/>
      <c r="D4" s="61"/>
      <c r="E4" s="61"/>
      <c r="F4" s="62"/>
    </row>
    <row r="5" spans="1:6" ht="20.25">
      <c r="A5" s="16"/>
      <c r="B5" s="9"/>
      <c r="C5" s="9"/>
      <c r="D5" s="9"/>
      <c r="E5" s="10"/>
      <c r="F5" s="17"/>
    </row>
    <row r="6" spans="1:6" ht="12.75">
      <c r="A6" s="16"/>
      <c r="B6"/>
      <c r="C6"/>
      <c r="D6" s="11"/>
      <c r="E6" s="3"/>
      <c r="F6" s="18"/>
    </row>
    <row r="7" spans="1:6" ht="29.25" customHeight="1">
      <c r="A7" s="19" t="s">
        <v>0</v>
      </c>
      <c r="B7" s="79"/>
      <c r="C7" s="79"/>
      <c r="D7" s="79"/>
      <c r="E7" s="79"/>
      <c r="F7" s="80"/>
    </row>
    <row r="8" spans="1:6" ht="12.75">
      <c r="A8" s="16"/>
      <c r="B8"/>
      <c r="C8"/>
      <c r="D8" s="11"/>
      <c r="E8" s="3"/>
      <c r="F8" s="18"/>
    </row>
    <row r="9" spans="1:6" ht="12.75">
      <c r="A9" s="19" t="s">
        <v>1</v>
      </c>
      <c r="B9" s="63" t="s">
        <v>118</v>
      </c>
      <c r="C9" s="63"/>
      <c r="D9" s="63"/>
      <c r="E9" s="63"/>
      <c r="F9" s="64"/>
    </row>
    <row r="10" spans="1:6" ht="12.75">
      <c r="A10" s="16"/>
      <c r="B10"/>
      <c r="C10"/>
      <c r="D10" s="11"/>
      <c r="E10" s="3"/>
      <c r="F10" s="18"/>
    </row>
    <row r="11" spans="1:6" ht="18" customHeight="1">
      <c r="A11" s="65" t="s">
        <v>11</v>
      </c>
      <c r="B11" s="66"/>
      <c r="C11" s="66"/>
      <c r="D11" s="66"/>
      <c r="E11" s="66"/>
      <c r="F11" s="67"/>
    </row>
    <row r="12" spans="1:6" ht="12.75">
      <c r="A12" s="68" t="s">
        <v>12</v>
      </c>
      <c r="B12" s="69"/>
      <c r="C12" s="69"/>
      <c r="D12" s="69"/>
      <c r="E12" s="69"/>
      <c r="F12" s="70"/>
    </row>
    <row r="13" spans="1:6" ht="12.75">
      <c r="A13" s="68"/>
      <c r="B13" s="69"/>
      <c r="C13" s="69"/>
      <c r="D13" s="69"/>
      <c r="E13" s="69"/>
      <c r="F13" s="70"/>
    </row>
    <row r="14" spans="1:6" ht="12.75">
      <c r="A14" s="68"/>
      <c r="B14" s="69"/>
      <c r="C14" s="69"/>
      <c r="D14" s="69"/>
      <c r="E14" s="69"/>
      <c r="F14" s="70"/>
    </row>
    <row r="15" spans="1:6" ht="154.5" customHeight="1">
      <c r="A15" s="71"/>
      <c r="B15" s="72"/>
      <c r="C15" s="72"/>
      <c r="D15" s="72"/>
      <c r="E15" s="72"/>
      <c r="F15" s="73"/>
    </row>
    <row r="16" spans="1:6" ht="3.75" customHeight="1">
      <c r="A16" s="24"/>
      <c r="B16" s="25"/>
      <c r="C16" s="25"/>
      <c r="D16" s="25"/>
      <c r="E16" s="12"/>
      <c r="F16" s="20"/>
    </row>
    <row r="17" spans="1:14" s="14" customFormat="1" ht="39.75" customHeight="1">
      <c r="A17" s="77" t="s">
        <v>117</v>
      </c>
      <c r="B17" s="78"/>
      <c r="C17" s="78"/>
      <c r="D17" s="78"/>
      <c r="E17" s="78"/>
      <c r="F17" s="78"/>
      <c r="I17" s="14" t="str">
        <f>UPPER(I18:K18)</f>
        <v/>
      </c>
    </row>
    <row r="18" spans="1:14" ht="36.75" customHeight="1">
      <c r="A18" s="81" t="s">
        <v>20</v>
      </c>
      <c r="B18" s="82"/>
      <c r="C18" s="82"/>
      <c r="D18" s="82"/>
      <c r="E18" s="82"/>
      <c r="F18" s="82"/>
      <c r="I18" s="34"/>
      <c r="J18" s="35"/>
      <c r="K18" s="35"/>
      <c r="L18" s="35"/>
      <c r="M18" s="35"/>
      <c r="N18" s="36"/>
    </row>
    <row r="19" spans="1:14" s="13" customFormat="1" ht="42" customHeight="1">
      <c r="A19" s="26" t="s">
        <v>2</v>
      </c>
      <c r="B19" s="26" t="s">
        <v>3</v>
      </c>
      <c r="C19" s="28" t="s">
        <v>14</v>
      </c>
      <c r="D19" s="28" t="s">
        <v>9</v>
      </c>
      <c r="E19" s="27" t="s">
        <v>4</v>
      </c>
      <c r="F19" s="31" t="s">
        <v>15</v>
      </c>
    </row>
    <row r="20" spans="1:14" ht="20.100000000000001" customHeight="1">
      <c r="A20" s="6" t="s">
        <v>21</v>
      </c>
      <c r="B20" s="39" t="s">
        <v>22</v>
      </c>
      <c r="C20" s="7" t="s">
        <v>97</v>
      </c>
      <c r="D20" s="37">
        <v>1</v>
      </c>
      <c r="E20" s="40"/>
      <c r="F20" s="8">
        <f>E20*D20</f>
        <v>0</v>
      </c>
    </row>
    <row r="21" spans="1:14" ht="20.100000000000001" customHeight="1">
      <c r="A21" s="6" t="s">
        <v>23</v>
      </c>
      <c r="B21" s="39" t="s">
        <v>24</v>
      </c>
      <c r="C21" s="7" t="s">
        <v>97</v>
      </c>
      <c r="D21" s="37">
        <v>1</v>
      </c>
      <c r="E21" s="40"/>
      <c r="F21" s="8">
        <f>E21*D21</f>
        <v>0</v>
      </c>
    </row>
    <row r="22" spans="1:14" ht="39.950000000000003" customHeight="1">
      <c r="A22" s="74" t="s">
        <v>25</v>
      </c>
      <c r="B22" s="75"/>
      <c r="C22" s="75"/>
      <c r="D22" s="75"/>
      <c r="E22" s="76"/>
      <c r="F22" s="21">
        <f>SUM(F20:F21)</f>
        <v>0</v>
      </c>
    </row>
    <row r="23" spans="1:14" ht="39.950000000000003" customHeight="1">
      <c r="A23" s="32" t="s">
        <v>17</v>
      </c>
      <c r="B23" s="33"/>
      <c r="C23" s="33"/>
      <c r="D23" s="33"/>
      <c r="E23" s="33"/>
      <c r="F23" s="33"/>
    </row>
    <row r="24" spans="1:14" ht="39.950000000000003" customHeight="1">
      <c r="A24" s="30" t="s">
        <v>2</v>
      </c>
      <c r="B24" s="26" t="s">
        <v>3</v>
      </c>
      <c r="C24" s="28" t="s">
        <v>14</v>
      </c>
      <c r="D24" s="28" t="s">
        <v>9</v>
      </c>
      <c r="E24" s="27" t="s">
        <v>4</v>
      </c>
      <c r="F24" s="31" t="s">
        <v>15</v>
      </c>
    </row>
    <row r="25" spans="1:14" ht="19.5" customHeight="1">
      <c r="A25" s="44" t="s">
        <v>26</v>
      </c>
      <c r="B25" s="45" t="s">
        <v>27</v>
      </c>
      <c r="C25" s="7" t="s">
        <v>62</v>
      </c>
      <c r="D25" s="37">
        <v>3</v>
      </c>
      <c r="E25" s="42"/>
      <c r="F25" s="8">
        <f>E25*D25</f>
        <v>0</v>
      </c>
    </row>
    <row r="26" spans="1:14" ht="19.5" customHeight="1">
      <c r="A26" s="44" t="s">
        <v>28</v>
      </c>
      <c r="B26" s="45" t="s">
        <v>29</v>
      </c>
      <c r="C26" s="7" t="s">
        <v>63</v>
      </c>
      <c r="D26" s="37">
        <v>1300</v>
      </c>
      <c r="E26" s="42"/>
      <c r="F26" s="8">
        <f t="shared" ref="F26:F42" si="0">E26*D26</f>
        <v>0</v>
      </c>
    </row>
    <row r="27" spans="1:14" ht="19.5" customHeight="1">
      <c r="A27" s="44" t="s">
        <v>30</v>
      </c>
      <c r="B27" s="45" t="s">
        <v>31</v>
      </c>
      <c r="C27" s="7" t="s">
        <v>64</v>
      </c>
      <c r="D27" s="37">
        <v>205</v>
      </c>
      <c r="E27" s="42"/>
      <c r="F27" s="8">
        <f t="shared" si="0"/>
        <v>0</v>
      </c>
    </row>
    <row r="28" spans="1:14" ht="19.5" customHeight="1">
      <c r="A28" s="44" t="s">
        <v>32</v>
      </c>
      <c r="B28" s="46" t="s">
        <v>33</v>
      </c>
      <c r="C28" s="7" t="s">
        <v>65</v>
      </c>
      <c r="D28" s="37">
        <v>1</v>
      </c>
      <c r="E28" s="42"/>
      <c r="F28" s="8">
        <f t="shared" si="0"/>
        <v>0</v>
      </c>
    </row>
    <row r="29" spans="1:14" ht="19.5" customHeight="1">
      <c r="A29" s="44" t="s">
        <v>34</v>
      </c>
      <c r="B29" s="45" t="s">
        <v>35</v>
      </c>
      <c r="C29" s="7" t="s">
        <v>66</v>
      </c>
      <c r="D29" s="37">
        <v>1425</v>
      </c>
      <c r="E29" s="42"/>
      <c r="F29" s="8">
        <f t="shared" si="0"/>
        <v>0</v>
      </c>
    </row>
    <row r="30" spans="1:14" ht="19.5" customHeight="1">
      <c r="A30" s="47" t="s">
        <v>36</v>
      </c>
      <c r="B30" s="45" t="s">
        <v>37</v>
      </c>
      <c r="C30" s="7" t="s">
        <v>66</v>
      </c>
      <c r="D30" s="37">
        <v>300</v>
      </c>
      <c r="E30" s="42"/>
      <c r="F30" s="8">
        <f t="shared" si="0"/>
        <v>0</v>
      </c>
    </row>
    <row r="31" spans="1:14" ht="19.5" customHeight="1">
      <c r="A31" s="44" t="s">
        <v>38</v>
      </c>
      <c r="B31" s="46" t="s">
        <v>39</v>
      </c>
      <c r="C31" s="7" t="s">
        <v>64</v>
      </c>
      <c r="D31" s="37">
        <v>4770</v>
      </c>
      <c r="E31" s="42"/>
      <c r="F31" s="8">
        <f t="shared" si="0"/>
        <v>0</v>
      </c>
    </row>
    <row r="32" spans="1:14" ht="19.5" customHeight="1">
      <c r="A32" s="44" t="s">
        <v>40</v>
      </c>
      <c r="B32" s="46" t="s">
        <v>41</v>
      </c>
      <c r="C32" s="7" t="s">
        <v>64</v>
      </c>
      <c r="D32" s="37">
        <v>3440</v>
      </c>
      <c r="E32" s="42"/>
      <c r="F32" s="8">
        <f t="shared" si="0"/>
        <v>0</v>
      </c>
    </row>
    <row r="33" spans="1:8" ht="19.5" customHeight="1">
      <c r="A33" s="48" t="s">
        <v>42</v>
      </c>
      <c r="B33" s="46" t="s">
        <v>43</v>
      </c>
      <c r="C33" s="7" t="s">
        <v>64</v>
      </c>
      <c r="D33" s="37">
        <v>18884</v>
      </c>
      <c r="E33" s="42"/>
      <c r="F33" s="8">
        <f t="shared" si="0"/>
        <v>0</v>
      </c>
    </row>
    <row r="34" spans="1:8" ht="19.5" customHeight="1">
      <c r="A34" s="48" t="s">
        <v>44</v>
      </c>
      <c r="B34" s="48" t="s">
        <v>45</v>
      </c>
      <c r="C34" s="7" t="s">
        <v>67</v>
      </c>
      <c r="D34" s="37">
        <v>685</v>
      </c>
      <c r="E34" s="42"/>
      <c r="F34" s="8">
        <f t="shared" si="0"/>
        <v>0</v>
      </c>
    </row>
    <row r="35" spans="1:8" ht="19.5" customHeight="1">
      <c r="A35" s="48" t="s">
        <v>46</v>
      </c>
      <c r="B35" s="48" t="s">
        <v>47</v>
      </c>
      <c r="C35" s="7" t="s">
        <v>67</v>
      </c>
      <c r="D35" s="37">
        <v>1993</v>
      </c>
      <c r="E35" s="42"/>
      <c r="F35" s="8">
        <f t="shared" si="0"/>
        <v>0</v>
      </c>
    </row>
    <row r="36" spans="1:8" ht="19.5" customHeight="1">
      <c r="A36" s="48" t="s">
        <v>48</v>
      </c>
      <c r="B36" s="48" t="s">
        <v>49</v>
      </c>
      <c r="C36" s="7" t="s">
        <v>62</v>
      </c>
      <c r="D36" s="37">
        <v>4</v>
      </c>
      <c r="E36" s="42"/>
      <c r="F36" s="8">
        <f t="shared" si="0"/>
        <v>0</v>
      </c>
    </row>
    <row r="37" spans="1:8" ht="19.5" customHeight="1">
      <c r="A37" s="48" t="s">
        <v>50</v>
      </c>
      <c r="B37" s="46" t="s">
        <v>51</v>
      </c>
      <c r="C37" s="7" t="s">
        <v>63</v>
      </c>
      <c r="D37" s="37">
        <v>204</v>
      </c>
      <c r="E37" s="42"/>
      <c r="F37" s="8">
        <f t="shared" si="0"/>
        <v>0</v>
      </c>
      <c r="H37" s="29"/>
    </row>
    <row r="38" spans="1:8" ht="19.5" customHeight="1">
      <c r="A38" s="48" t="s">
        <v>52</v>
      </c>
      <c r="B38" s="46" t="s">
        <v>53</v>
      </c>
      <c r="C38" s="7" t="s">
        <v>63</v>
      </c>
      <c r="D38" s="37">
        <v>1870</v>
      </c>
      <c r="E38" s="42"/>
      <c r="F38" s="8">
        <f t="shared" si="0"/>
        <v>0</v>
      </c>
      <c r="H38" s="49"/>
    </row>
    <row r="39" spans="1:8" ht="19.5" customHeight="1">
      <c r="A39" s="48" t="s">
        <v>54</v>
      </c>
      <c r="B39" s="46" t="s">
        <v>55</v>
      </c>
      <c r="C39" s="7" t="s">
        <v>63</v>
      </c>
      <c r="D39" s="37">
        <v>322</v>
      </c>
      <c r="E39" s="42"/>
      <c r="F39" s="8">
        <f t="shared" si="0"/>
        <v>0</v>
      </c>
      <c r="H39" s="49"/>
    </row>
    <row r="40" spans="1:8" ht="19.5" customHeight="1">
      <c r="A40" s="48" t="s">
        <v>56</v>
      </c>
      <c r="B40" s="46" t="s">
        <v>57</v>
      </c>
      <c r="C40" s="7" t="s">
        <v>64</v>
      </c>
      <c r="D40" s="37">
        <v>90</v>
      </c>
      <c r="E40" s="42"/>
      <c r="F40" s="8">
        <f t="shared" si="0"/>
        <v>0</v>
      </c>
      <c r="H40" s="49"/>
    </row>
    <row r="41" spans="1:8" ht="19.5" customHeight="1">
      <c r="A41" s="48" t="s">
        <v>58</v>
      </c>
      <c r="B41" s="50" t="s">
        <v>59</v>
      </c>
      <c r="C41" s="7" t="s">
        <v>63</v>
      </c>
      <c r="D41" s="37">
        <v>230</v>
      </c>
      <c r="E41" s="42"/>
      <c r="F41" s="8">
        <f t="shared" si="0"/>
        <v>0</v>
      </c>
      <c r="H41" s="49"/>
    </row>
    <row r="42" spans="1:8" ht="19.5" customHeight="1">
      <c r="A42" s="48" t="s">
        <v>60</v>
      </c>
      <c r="B42" s="50" t="s">
        <v>61</v>
      </c>
      <c r="C42" s="7" t="s">
        <v>64</v>
      </c>
      <c r="D42" s="37">
        <v>2000</v>
      </c>
      <c r="E42" s="42"/>
      <c r="F42" s="8">
        <f t="shared" si="0"/>
        <v>0</v>
      </c>
      <c r="H42" s="49"/>
    </row>
    <row r="43" spans="1:8" ht="39.950000000000003" customHeight="1">
      <c r="A43" s="74" t="s">
        <v>16</v>
      </c>
      <c r="B43" s="75"/>
      <c r="C43" s="75"/>
      <c r="D43" s="75"/>
      <c r="E43" s="76"/>
      <c r="F43" s="21">
        <f>SUM(F25:F42)</f>
        <v>0</v>
      </c>
    </row>
    <row r="44" spans="1:8" ht="39.950000000000003" customHeight="1">
      <c r="A44" s="90" t="s">
        <v>18</v>
      </c>
      <c r="B44" s="91"/>
      <c r="C44" s="91"/>
      <c r="D44" s="91"/>
      <c r="E44" s="91"/>
      <c r="F44" s="91"/>
      <c r="H44" s="38"/>
    </row>
    <row r="45" spans="1:8" ht="39.950000000000003" customHeight="1">
      <c r="A45" s="30" t="s">
        <v>2</v>
      </c>
      <c r="B45" s="26" t="s">
        <v>3</v>
      </c>
      <c r="C45" s="28" t="s">
        <v>14</v>
      </c>
      <c r="D45" s="28" t="s">
        <v>9</v>
      </c>
      <c r="E45" s="27" t="s">
        <v>4</v>
      </c>
      <c r="F45" s="31" t="s">
        <v>15</v>
      </c>
    </row>
    <row r="46" spans="1:8" ht="19.5" customHeight="1">
      <c r="A46" s="51" t="s">
        <v>68</v>
      </c>
      <c r="B46" s="51" t="s">
        <v>69</v>
      </c>
      <c r="C46" s="37" t="s">
        <v>96</v>
      </c>
      <c r="D46" s="37">
        <v>3</v>
      </c>
      <c r="E46" s="42"/>
      <c r="F46" s="8">
        <f>E46*D46</f>
        <v>0</v>
      </c>
    </row>
    <row r="47" spans="1:8" ht="19.5" customHeight="1">
      <c r="A47" s="51" t="s">
        <v>70</v>
      </c>
      <c r="B47" s="51" t="s">
        <v>71</v>
      </c>
      <c r="C47" s="37" t="s">
        <v>96</v>
      </c>
      <c r="D47" s="37">
        <v>2</v>
      </c>
      <c r="E47" s="43"/>
      <c r="F47" s="8">
        <f t="shared" ref="F47:F60" si="1">E47*D47</f>
        <v>0</v>
      </c>
    </row>
    <row r="48" spans="1:8" ht="19.5" customHeight="1">
      <c r="A48" s="51" t="s">
        <v>72</v>
      </c>
      <c r="B48" s="51" t="s">
        <v>73</v>
      </c>
      <c r="C48" s="37" t="s">
        <v>96</v>
      </c>
      <c r="D48" s="37">
        <v>4</v>
      </c>
      <c r="E48" s="43"/>
      <c r="F48" s="8">
        <f t="shared" si="1"/>
        <v>0</v>
      </c>
    </row>
    <row r="49" spans="1:126" ht="19.5" customHeight="1">
      <c r="A49" s="51" t="s">
        <v>74</v>
      </c>
      <c r="B49" s="51" t="s">
        <v>75</v>
      </c>
      <c r="C49" s="37" t="s">
        <v>62</v>
      </c>
      <c r="D49" s="37">
        <v>370</v>
      </c>
      <c r="E49" s="43"/>
      <c r="F49" s="8">
        <f t="shared" si="1"/>
        <v>0</v>
      </c>
    </row>
    <row r="50" spans="1:126" ht="19.5" customHeight="1">
      <c r="A50" s="51" t="s">
        <v>76</v>
      </c>
      <c r="B50" s="51" t="s">
        <v>77</v>
      </c>
      <c r="C50" s="37" t="s">
        <v>63</v>
      </c>
      <c r="D50" s="37">
        <v>8800</v>
      </c>
      <c r="E50" s="43"/>
      <c r="F50" s="8">
        <f t="shared" si="1"/>
        <v>0</v>
      </c>
    </row>
    <row r="51" spans="1:126" s="22" customFormat="1" ht="18.75" customHeight="1">
      <c r="A51" s="51" t="s">
        <v>78</v>
      </c>
      <c r="B51" s="51" t="s">
        <v>79</v>
      </c>
      <c r="C51" s="37" t="s">
        <v>63</v>
      </c>
      <c r="D51" s="37">
        <v>3230</v>
      </c>
      <c r="E51" s="43"/>
      <c r="F51" s="8">
        <f t="shared" si="1"/>
        <v>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row>
    <row r="52" spans="1:126" s="22" customFormat="1" ht="19.5" customHeight="1">
      <c r="A52" s="52" t="s">
        <v>80</v>
      </c>
      <c r="B52" s="51" t="s">
        <v>81</v>
      </c>
      <c r="C52" s="37" t="s">
        <v>63</v>
      </c>
      <c r="D52" s="37">
        <v>1800</v>
      </c>
      <c r="F52" s="8">
        <f t="shared" si="1"/>
        <v>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s="22" customFormat="1" ht="19.5" customHeight="1">
      <c r="A53" s="52" t="s">
        <v>82</v>
      </c>
      <c r="B53" s="51" t="s">
        <v>83</v>
      </c>
      <c r="C53" s="37" t="s">
        <v>63</v>
      </c>
      <c r="D53" s="37">
        <v>290</v>
      </c>
      <c r="F53" s="8">
        <f t="shared" si="1"/>
        <v>0</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row>
    <row r="54" spans="1:126" s="22" customFormat="1" ht="19.5" customHeight="1">
      <c r="A54" s="51" t="s">
        <v>84</v>
      </c>
      <c r="B54" s="51" t="s">
        <v>85</v>
      </c>
      <c r="C54" s="37" t="s">
        <v>63</v>
      </c>
      <c r="D54" s="37">
        <v>300</v>
      </c>
      <c r="E54" s="43"/>
      <c r="F54" s="8">
        <f t="shared" si="1"/>
        <v>0</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row>
    <row r="55" spans="1:126" s="22" customFormat="1" ht="19.5" customHeight="1">
      <c r="A55" s="51" t="s">
        <v>86</v>
      </c>
      <c r="B55" s="51" t="s">
        <v>87</v>
      </c>
      <c r="C55" s="37" t="s">
        <v>62</v>
      </c>
      <c r="D55" s="37">
        <v>6</v>
      </c>
      <c r="E55" s="43"/>
      <c r="F55" s="8">
        <f t="shared" si="1"/>
        <v>0</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row>
    <row r="56" spans="1:126" s="22" customFormat="1" ht="19.5" customHeight="1">
      <c r="A56" s="51" t="s">
        <v>88</v>
      </c>
      <c r="B56" s="51" t="s">
        <v>89</v>
      </c>
      <c r="C56" s="37" t="s">
        <v>62</v>
      </c>
      <c r="D56" s="37">
        <v>42</v>
      </c>
      <c r="E56" s="43"/>
      <c r="F56" s="8">
        <f t="shared" si="1"/>
        <v>0</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row>
    <row r="57" spans="1:126" s="22" customFormat="1" ht="19.5" customHeight="1">
      <c r="A57" s="51" t="s">
        <v>88</v>
      </c>
      <c r="B57" s="51" t="s">
        <v>90</v>
      </c>
      <c r="C57" s="37" t="s">
        <v>62</v>
      </c>
      <c r="D57" s="37">
        <v>6</v>
      </c>
      <c r="E57" s="43"/>
      <c r="F57" s="8">
        <f t="shared" si="1"/>
        <v>0</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row>
    <row r="58" spans="1:126" s="22" customFormat="1" ht="19.5" customHeight="1">
      <c r="A58" s="51" t="s">
        <v>91</v>
      </c>
      <c r="B58" s="51" t="s">
        <v>92</v>
      </c>
      <c r="C58" s="37" t="s">
        <v>63</v>
      </c>
      <c r="D58" s="37">
        <v>870</v>
      </c>
      <c r="E58" s="43"/>
      <c r="F58" s="8">
        <f t="shared" si="1"/>
        <v>0</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row>
    <row r="59" spans="1:126" s="22" customFormat="1" ht="19.5" customHeight="1">
      <c r="A59" s="51" t="s">
        <v>93</v>
      </c>
      <c r="B59" s="51" t="s">
        <v>94</v>
      </c>
      <c r="C59" s="37" t="s">
        <v>62</v>
      </c>
      <c r="D59" s="37">
        <v>2</v>
      </c>
      <c r="E59" s="43"/>
      <c r="F59" s="8">
        <f t="shared" si="1"/>
        <v>0</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row>
    <row r="60" spans="1:126" s="22" customFormat="1" ht="19.5" customHeight="1">
      <c r="A60" s="51" t="s">
        <v>93</v>
      </c>
      <c r="B60" s="51" t="s">
        <v>95</v>
      </c>
      <c r="C60" s="37" t="s">
        <v>62</v>
      </c>
      <c r="D60" s="37">
        <v>6</v>
      </c>
      <c r="E60" s="43"/>
      <c r="F60" s="8">
        <f t="shared" si="1"/>
        <v>0</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row>
    <row r="61" spans="1:126" ht="39.950000000000003" customHeight="1">
      <c r="A61" s="88" t="s">
        <v>19</v>
      </c>
      <c r="B61" s="89"/>
      <c r="C61" s="89"/>
      <c r="D61" s="89"/>
      <c r="E61" s="89"/>
      <c r="F61" s="21">
        <f>SUM(F46:F60)</f>
        <v>0</v>
      </c>
    </row>
    <row r="62" spans="1:126" ht="39.950000000000003" customHeight="1">
      <c r="A62" s="90" t="s">
        <v>98</v>
      </c>
      <c r="B62" s="91"/>
      <c r="C62" s="91"/>
      <c r="D62" s="91"/>
      <c r="E62" s="91"/>
      <c r="F62" s="91"/>
    </row>
    <row r="63" spans="1:126" ht="31.5" customHeight="1">
      <c r="A63" s="51" t="s">
        <v>99</v>
      </c>
      <c r="B63" s="53" t="s">
        <v>100</v>
      </c>
      <c r="C63" s="37" t="s">
        <v>111</v>
      </c>
      <c r="D63" s="37">
        <v>1</v>
      </c>
      <c r="E63" s="51"/>
      <c r="F63" s="8">
        <f t="shared" ref="F63:F70" si="2">E63*D63</f>
        <v>0</v>
      </c>
    </row>
    <row r="64" spans="1:126" ht="19.5" customHeight="1">
      <c r="A64" s="51" t="s">
        <v>101</v>
      </c>
      <c r="B64" s="51" t="s">
        <v>102</v>
      </c>
      <c r="C64" s="37" t="s">
        <v>111</v>
      </c>
      <c r="D64" s="37">
        <v>1</v>
      </c>
      <c r="E64" s="51"/>
      <c r="F64" s="8">
        <f t="shared" si="2"/>
        <v>0</v>
      </c>
    </row>
    <row r="65" spans="1:6" ht="19.5" customHeight="1">
      <c r="A65" s="51" t="s">
        <v>103</v>
      </c>
      <c r="B65" s="51" t="s">
        <v>104</v>
      </c>
      <c r="C65" s="37" t="s">
        <v>62</v>
      </c>
      <c r="D65" s="37">
        <v>2</v>
      </c>
      <c r="E65" s="51"/>
      <c r="F65" s="8">
        <f t="shared" si="2"/>
        <v>0</v>
      </c>
    </row>
    <row r="66" spans="1:6" ht="19.5" customHeight="1">
      <c r="A66" s="51" t="s">
        <v>105</v>
      </c>
      <c r="B66" s="51" t="s">
        <v>106</v>
      </c>
      <c r="C66" s="37" t="s">
        <v>96</v>
      </c>
      <c r="D66" s="37">
        <v>1</v>
      </c>
      <c r="E66" s="51"/>
      <c r="F66" s="8">
        <f t="shared" si="2"/>
        <v>0</v>
      </c>
    </row>
    <row r="67" spans="1:6" ht="33" customHeight="1">
      <c r="A67" s="53" t="s">
        <v>112</v>
      </c>
      <c r="B67" s="53" t="s">
        <v>113</v>
      </c>
      <c r="C67" s="54" t="s">
        <v>62</v>
      </c>
      <c r="D67" s="54">
        <v>3</v>
      </c>
      <c r="E67" s="51"/>
      <c r="F67" s="8">
        <f t="shared" si="2"/>
        <v>0</v>
      </c>
    </row>
    <row r="68" spans="1:6" ht="19.5" customHeight="1">
      <c r="A68" s="51" t="s">
        <v>107</v>
      </c>
      <c r="B68" s="51" t="s">
        <v>108</v>
      </c>
      <c r="C68" s="37" t="s">
        <v>96</v>
      </c>
      <c r="D68" s="37">
        <v>22</v>
      </c>
      <c r="E68" s="51"/>
      <c r="F68" s="8">
        <f t="shared" si="2"/>
        <v>0</v>
      </c>
    </row>
    <row r="69" spans="1:6" ht="33" customHeight="1">
      <c r="A69" s="51" t="s">
        <v>109</v>
      </c>
      <c r="B69" s="53" t="s">
        <v>110</v>
      </c>
      <c r="C69" s="37" t="s">
        <v>96</v>
      </c>
      <c r="D69" s="37">
        <v>1</v>
      </c>
      <c r="E69" s="51"/>
      <c r="F69" s="8">
        <f t="shared" si="2"/>
        <v>0</v>
      </c>
    </row>
    <row r="70" spans="1:6" ht="33" customHeight="1">
      <c r="A70" s="51" t="s">
        <v>114</v>
      </c>
      <c r="B70" s="53" t="s">
        <v>115</v>
      </c>
      <c r="C70" s="37" t="s">
        <v>62</v>
      </c>
      <c r="D70" s="37">
        <v>1</v>
      </c>
      <c r="F70" s="8">
        <f t="shared" si="2"/>
        <v>0</v>
      </c>
    </row>
    <row r="71" spans="1:6" ht="39.950000000000003" customHeight="1">
      <c r="A71" s="88" t="s">
        <v>116</v>
      </c>
      <c r="B71" s="89"/>
      <c r="C71" s="89"/>
      <c r="D71" s="89"/>
      <c r="E71" s="89"/>
      <c r="F71" s="41">
        <f>SUM(F63:F70)</f>
        <v>0</v>
      </c>
    </row>
    <row r="72" spans="1:6" ht="19.7" customHeight="1">
      <c r="A72" s="55"/>
      <c r="B72" s="56"/>
      <c r="C72" s="56"/>
      <c r="D72" s="56"/>
      <c r="E72" s="56"/>
      <c r="F72" s="57"/>
    </row>
    <row r="73" spans="1:6" ht="39.950000000000003" customHeight="1">
      <c r="A73" s="95" t="s">
        <v>6</v>
      </c>
      <c r="B73" s="95"/>
      <c r="C73" s="95"/>
      <c r="D73" s="95"/>
      <c r="E73" s="95"/>
      <c r="F73" s="95"/>
    </row>
    <row r="74" spans="1:6" ht="39.950000000000003" customHeight="1">
      <c r="A74" s="96" t="s">
        <v>5</v>
      </c>
      <c r="B74" s="97"/>
      <c r="C74" s="97"/>
      <c r="D74" s="98"/>
      <c r="E74" s="92">
        <f>SUM(F22,F43,F61,F71)</f>
        <v>0</v>
      </c>
      <c r="F74" s="93"/>
    </row>
    <row r="75" spans="1:6" ht="20.100000000000001" customHeight="1">
      <c r="A75" s="94" t="s">
        <v>7</v>
      </c>
      <c r="B75" s="94"/>
      <c r="C75" s="94"/>
      <c r="D75" s="94"/>
      <c r="E75" s="94"/>
      <c r="F75" s="94"/>
    </row>
    <row r="76" spans="1:6" ht="20.100000000000001" customHeight="1">
      <c r="A76" s="83" t="s">
        <v>10</v>
      </c>
      <c r="B76" s="84"/>
      <c r="C76" s="84"/>
      <c r="D76" s="84"/>
      <c r="E76" s="84"/>
      <c r="F76" s="85"/>
    </row>
    <row r="77" spans="1:6" ht="20.100000000000001" customHeight="1">
      <c r="A77" s="23"/>
      <c r="B77" s="86" t="s">
        <v>8</v>
      </c>
      <c r="C77" s="86"/>
      <c r="D77" s="86"/>
      <c r="E77" s="86"/>
      <c r="F77" s="87"/>
    </row>
    <row r="78" spans="1:6" ht="20.100000000000001" customHeight="1"/>
    <row r="79" spans="1:6" ht="20.100000000000001" customHeight="1"/>
    <row r="80" spans="1:6" ht="20.100000000000001" customHeight="1"/>
    <row r="81" ht="20.100000000000001" customHeight="1"/>
  </sheetData>
  <mergeCells count="19">
    <mergeCell ref="A76:F76"/>
    <mergeCell ref="B77:F77"/>
    <mergeCell ref="A61:E61"/>
    <mergeCell ref="A44:F44"/>
    <mergeCell ref="E74:F74"/>
    <mergeCell ref="A75:F75"/>
    <mergeCell ref="A73:F73"/>
    <mergeCell ref="A74:D74"/>
    <mergeCell ref="A71:E71"/>
    <mergeCell ref="A62:F62"/>
    <mergeCell ref="B1:F4"/>
    <mergeCell ref="B9:F9"/>
    <mergeCell ref="A11:F11"/>
    <mergeCell ref="A12:F15"/>
    <mergeCell ref="A43:E43"/>
    <mergeCell ref="A17:F17"/>
    <mergeCell ref="B7:F7"/>
    <mergeCell ref="A18:F18"/>
    <mergeCell ref="A22:E22"/>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rowBreaks count="1" manualBreakCount="1">
    <brk id="6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54C087-43B6-494F-B417-8B5D2771ABCA}"/>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elements/1.1/"/>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Reynoso, Ana</cp:lastModifiedBy>
  <cp:lastPrinted>2024-07-22T14:38:08Z</cp:lastPrinted>
  <dcterms:created xsi:type="dcterms:W3CDTF">1998-06-09T19:27:04Z</dcterms:created>
  <dcterms:modified xsi:type="dcterms:W3CDTF">2024-09-25T20:33:49Z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