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S:\Procurement Management\WORKAREA\JAKE\ACTIVE\B250097JJB - Daniels Parkway Water Main Relocation - Construction\7 - Addendum\"/>
    </mc:Choice>
  </mc:AlternateContent>
  <xr:revisionPtr revIDLastSave="0" documentId="8_{CEE6B845-E9FE-444F-9607-C7970680441C}" xr6:coauthVersionLast="47" xr6:coauthVersionMax="47" xr10:uidLastSave="{00000000-0000-0000-0000-000000000000}"/>
  <bookViews>
    <workbookView xWindow="28680" yWindow="-210" windowWidth="29040" windowHeight="15720" tabRatio="601" xr2:uid="{00000000-000D-0000-FFFF-FFFF00000000}"/>
  </bookViews>
  <sheets>
    <sheet name="Bid Tab" sheetId="6" r:id="rId1"/>
  </sheets>
  <definedNames>
    <definedName name="_xlnm.Print_Area" localSheetId="0">'Bid Tab'!$A$1:$F$78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1" i="6" l="1"/>
  <c r="F70" i="6"/>
  <c r="F69" i="6"/>
  <c r="F65" i="6"/>
  <c r="F64" i="6"/>
  <c r="F62" i="6"/>
  <c r="F61" i="6"/>
  <c r="F60" i="6"/>
  <c r="F59" i="6"/>
  <c r="F58" i="6"/>
  <c r="F57" i="6"/>
  <c r="F55" i="6"/>
  <c r="F54" i="6"/>
  <c r="F52" i="6"/>
  <c r="F51" i="6"/>
  <c r="F49" i="6"/>
  <c r="F48" i="6"/>
  <c r="F46" i="6"/>
  <c r="F45" i="6"/>
  <c r="F43" i="6"/>
  <c r="F41" i="6"/>
  <c r="F39" i="6"/>
  <c r="F33" i="6"/>
  <c r="F34" i="6"/>
  <c r="F32" i="6"/>
  <c r="F25" i="6"/>
  <c r="F23" i="6"/>
  <c r="F24" i="6"/>
  <c r="F26" i="6"/>
  <c r="F27" i="6"/>
  <c r="F22" i="6"/>
  <c r="F19" i="6"/>
  <c r="F20" i="6"/>
  <c r="F18" i="6"/>
  <c r="D32" i="6"/>
  <c r="D41" i="6"/>
  <c r="D39" i="6" s="1"/>
  <c r="F72" i="6" l="1"/>
  <c r="F66" i="6"/>
  <c r="F35" i="6"/>
  <c r="E75" i="6" s="1"/>
  <c r="F28" i="6"/>
</calcChain>
</file>

<file path=xl/sharedStrings.xml><?xml version="1.0" encoding="utf-8"?>
<sst xmlns="http://schemas.openxmlformats.org/spreadsheetml/2006/main" count="147" uniqueCount="77">
  <si>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</si>
  <si>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</si>
  <si>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</si>
  <si>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</si>
  <si>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</si>
  <si>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</si>
  <si>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</si>
  <si>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</si>
  <si>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</si>
  <si>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</si>
  <si>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</si>
  <si>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</si>
  <si>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t xml:space="preserve">Unit of
Measure </t>
  </si>
  <si>
    <t>Extended
Amount</t>
  </si>
  <si>
    <t>GENERAL</t>
  </si>
  <si>
    <t>WATER SYSTEM</t>
  </si>
  <si>
    <t>LF</t>
  </si>
  <si>
    <t>LS</t>
  </si>
  <si>
    <t>RESTORATION</t>
  </si>
  <si>
    <t>a</t>
  </si>
  <si>
    <t>b</t>
  </si>
  <si>
    <t>Furnish and Install Air Release Valves</t>
  </si>
  <si>
    <t>EA</t>
  </si>
  <si>
    <t xml:space="preserve">Furnish and Install Horizonal Directional Drills </t>
  </si>
  <si>
    <t>SUBTOTAL:  GENERAL</t>
  </si>
  <si>
    <t>SUBTOTAL:  WATER SYSTEM</t>
  </si>
  <si>
    <t>SUBTOTAL:  RESTORATION</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</si>
  <si>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t>
    </r>
    <r>
      <rPr>
        <sz val="8"/>
        <rFont val="Arial"/>
        <family val="2"/>
      </rPr>
      <t xml:space="preserve">
</t>
    </r>
    <r>
      <rPr>
        <sz val="11"/>
        <rFont val="Arial"/>
        <family val="2"/>
      </rPr>
      <t xml:space="preserve">
In the event there is a discrepancy between a subtotal or total amount and the unit prices and extended amounts, the unit prices will prevail and the corrected extension(s) and total(s) will be considered the price.</t>
    </r>
    <r>
      <rPr>
        <sz val="8"/>
        <rFont val="Arial"/>
        <family val="2"/>
      </rPr>
      <t xml:space="preserve">
</t>
    </r>
    <r>
      <rPr>
        <sz val="11"/>
        <rFont val="Arial"/>
        <family val="2"/>
      </rPr>
      <t xml:space="preserve">
The County will only accept bids submitted on bid forms provided by the County.  Bids submitted on other forms, other than those provided by the County, will be deemed non-responsive and ineligible for award.</t>
    </r>
    <r>
      <rPr>
        <sz val="8"/>
        <rFont val="Arial"/>
        <family val="2"/>
      </rPr>
      <t xml:space="preserve">
</t>
    </r>
    <r>
      <rPr>
        <b/>
        <sz val="11"/>
        <rFont val="Arial"/>
        <family val="2"/>
      </rPr>
      <t xml:space="preserve">
PLEASE ENSURE you have provided a printed copy of the Bid Schedule with your hard copy submission packages and provided the excel version with your digital submission package.</t>
    </r>
  </si>
  <si>
    <t>30" WM - DIP Pressure Class 250</t>
  </si>
  <si>
    <t>Furnish and Install Jack and Bores</t>
  </si>
  <si>
    <t>Furnish and Install Water Main Appurtenances</t>
  </si>
  <si>
    <t>Sidewalk Restoration</t>
  </si>
  <si>
    <t>Grass Restoration</t>
  </si>
  <si>
    <t>SY</t>
  </si>
  <si>
    <t>Clearing and Grubbing</t>
  </si>
  <si>
    <t>c</t>
  </si>
  <si>
    <t>d</t>
  </si>
  <si>
    <t>Maintenance of Traffic</t>
  </si>
  <si>
    <t xml:space="preserve">30" DI MJ 45 Degree Bend </t>
  </si>
  <si>
    <t>Furnish and Install Open Cut Pipelines</t>
  </si>
  <si>
    <t>Install Owner Provided Open Cut Pipelines</t>
  </si>
  <si>
    <t xml:space="preserve">Furnish and Install Water Main Connections </t>
  </si>
  <si>
    <t>f</t>
  </si>
  <si>
    <t>g</t>
  </si>
  <si>
    <t xml:space="preserve">Install Owner Provided Water Main Appurtenances </t>
  </si>
  <si>
    <t>Tree Mitigation</t>
  </si>
  <si>
    <t>EROSION CONTROL</t>
  </si>
  <si>
    <t xml:space="preserve">Furnish and Install Erosion Control Measures </t>
  </si>
  <si>
    <t>Single Row Silt Fence</t>
  </si>
  <si>
    <t xml:space="preserve">Inlet Protection </t>
  </si>
  <si>
    <t>Concrete Deadman</t>
  </si>
  <si>
    <t>Existing Pipe Removal</t>
  </si>
  <si>
    <t>Existing 30" Pipe Removal</t>
  </si>
  <si>
    <t>Flushing, Pressure Testing, Sampling Points, and Disinfection</t>
  </si>
  <si>
    <t>30" Line Stop East with Concrete Block</t>
  </si>
  <si>
    <t>30" Line Stop West with Concrete Block</t>
  </si>
  <si>
    <t>Thrust Block</t>
  </si>
  <si>
    <t>2" HDPE Conduit, Tracer Wire and Accessories</t>
  </si>
  <si>
    <t xml:space="preserve">Temporary Stormwater Facilites </t>
  </si>
  <si>
    <t>Pre/Post Construction Audio/Video Recording</t>
  </si>
  <si>
    <t>As-Built Survey</t>
  </si>
  <si>
    <t xml:space="preserve">25% As-Built Survey </t>
  </si>
  <si>
    <t>50% As-Built Survey</t>
  </si>
  <si>
    <t>75% As-Built Survey</t>
  </si>
  <si>
    <t>100% As-Built Survey</t>
  </si>
  <si>
    <t>Bollards</t>
  </si>
  <si>
    <t>Air Release Valve Assembly</t>
  </si>
  <si>
    <t xml:space="preserve">30" DI MJ Bell Restraint </t>
  </si>
  <si>
    <t>30" Restrained Cap</t>
  </si>
  <si>
    <t>30" Gate Valve with Side Actuator and Valve Box</t>
  </si>
  <si>
    <t>30" x 30" Tapping Sleeve and Gate Valve with Side Actuator</t>
  </si>
  <si>
    <t>36" WM - HDPE DR11 (DIPS), 36" x 30" DIP Reducer, HDPE MJ Adapters, 36" HDPE DR11 11.25 Degree Bends, Drill Depths Surveyed approx. every 50ft</t>
  </si>
  <si>
    <t>48" Steel Casing and Spacers (0.5" wall thickness)</t>
  </si>
  <si>
    <t>B250097JJB: Daniels Parkway Water Main Relocation - Construction</t>
  </si>
  <si>
    <t xml:space="preserve">Mobilization </t>
  </si>
  <si>
    <t xml:space="preserve">Performance and Payment Bond Premiums and Insurance </t>
  </si>
  <si>
    <r>
      <t xml:space="preserve">DANIELS PARKWAY WATER MAIN RELOCATION
BID FORM - </t>
    </r>
    <r>
      <rPr>
        <b/>
        <sz val="18"/>
        <color rgb="FFFF0000"/>
        <rFont val="Arial"/>
        <family val="2"/>
      </rPr>
      <t>Addendum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</si>
</sst>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
  </numFmts>
  <fonts count="25">
    <font>
      <sz val="10"/>
      <name val="Arial"/>
    </font>
    <font>
      <sz val="11"/>
      <color theme="1"/>
      <name val="Calibri"/>
      <family val="2"/>
      <scheme val="minor"/>
    </font>
    <font>
      <sz val="10"/>
      <name val="Arial"/>
      <family val="2"/>
    </font>
    <font>
      <sz val="12"/>
      <name val="Arial"/>
      <family val="2"/>
    </font>
    <font>
      <sz val="10"/>
      <name val="Arial"/>
      <family val="2"/>
    </font>
    <font>
      <b/>
      <sz val="10"/>
      <name val="Arial"/>
      <family val="2"/>
    </font>
    <font>
      <sz val="16"/>
      <name val="Arial"/>
      <family val="2"/>
    </font>
    <font>
      <sz val="18"/>
      <name val="Arial"/>
      <family val="2"/>
    </font>
    <font>
      <sz val="14"/>
      <name val="FDOT"/>
    </font>
    <font>
      <b/>
      <sz val="16"/>
      <name val="Arial"/>
      <family val="2"/>
    </font>
    <font>
      <sz val="14"/>
      <name val="Arial"/>
      <family val="2"/>
    </font>
    <font>
      <b/>
      <i/>
      <sz val="14"/>
      <color rgb="FF0070C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8"/>
      <name val="Arial"/>
      <family val="2"/>
    </font>
    <font>
      <sz val="10"/>
      <name val="Arial"/>
      <family val="2"/>
    </font>
    <font>
      <sz val="14"/>
      <color theme="1"/>
      <name val="FDOT"/>
    </font>
    <font>
      <sz val="8"/>
      <name val="Arial"/>
      <family val="2"/>
    </font>
    <font>
      <b/>
      <sz val="18"/>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4" fillId="0" borderId="0"/>
    <xf numFmtId="0" fontId="4" fillId="0" borderId="0"/>
    <xf numFmtId="0" fontId="1" fillId="0" borderId="0"/>
    <xf numFmtId="44" fontId="21" fillId="0" borderId="0" applyFont="0" applyFill="0" applyBorder="0" applyAlignment="0" applyProtection="0"/>
  </cellStyleXfs>
  <cellXfs count="110">
    <xf numFmtId="0" fontId="0" fillId="0" borderId="0" xfId="0"/>
    <xf numFmtId="0" fontId="3" fillId="0" borderId="0" xfId="0" applyFont="1"/>
    <xf numFmtId="0" fontId="0" fillId="0" borderId="0" xfId="0" applyAlignment="1">
      <alignment vertical="center"/>
    </xf>
    <xf numFmtId="44" fontId="3" fillId="0" borderId="0" xfId="0" applyNumberFormat="1" applyFont="1"/>
    <xf numFmtId="44" fontId="3" fillId="0" borderId="0" xfId="0" applyNumberFormat="1" applyFont="1" applyAlignment="1">
      <alignment horizontal="left"/>
    </xf>
    <xf numFmtId="0" fontId="8" fillId="0" borderId="1" xfId="0" applyFont="1" applyBorder="1" applyAlignment="1">
      <alignment horizontal="center" vertical="center"/>
    </xf>
    <xf numFmtId="0" fontId="10" fillId="0" borderId="0" xfId="0" applyFont="1"/>
    <xf numFmtId="0" fontId="0" fillId="0" borderId="7" xfId="0" applyBorder="1"/>
    <xf numFmtId="0" fontId="0" fillId="0" borderId="10" xfId="0" applyBorder="1"/>
    <xf numFmtId="44" fontId="4" fillId="0" borderId="11" xfId="0" applyNumberFormat="1" applyFont="1" applyBorder="1" applyAlignment="1">
      <alignment horizontal="center" wrapText="1"/>
    </xf>
    <xf numFmtId="44" fontId="4" fillId="0" borderId="11" xfId="0" applyNumberFormat="1" applyFont="1" applyBorder="1" applyAlignment="1">
      <alignment horizontal="center" vertical="center"/>
    </xf>
    <xf numFmtId="0" fontId="5" fillId="0" borderId="10" xfId="0" applyFont="1" applyBorder="1"/>
    <xf numFmtId="44" fontId="13" fillId="3" borderId="1" xfId="0" applyNumberFormat="1" applyFont="1" applyFill="1" applyBorder="1" applyAlignment="1">
      <alignment horizontal="right" vertical="center"/>
    </xf>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164" fontId="2" fillId="6" borderId="1" xfId="0" applyNumberFormat="1" applyFont="1" applyFill="1" applyBorder="1" applyAlignment="1">
      <alignment horizontal="center" vertical="center" wrapText="1"/>
    </xf>
    <xf numFmtId="0" fontId="0" fillId="0" borderId="1" xfId="0" applyBorder="1"/>
    <xf numFmtId="0" fontId="0" fillId="0" borderId="3" xfId="0" applyBorder="1"/>
    <xf numFmtId="0" fontId="12" fillId="5" borderId="1" xfId="0" applyFont="1" applyFill="1" applyBorder="1" applyAlignment="1">
      <alignment horizontal="center" vertical="center"/>
    </xf>
    <xf numFmtId="44" fontId="12" fillId="5" borderId="1" xfId="0" applyNumberFormat="1"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12" xfId="0" applyFont="1" applyFill="1" applyBorder="1" applyAlignment="1">
      <alignment horizontal="center" vertical="center"/>
    </xf>
    <xf numFmtId="44" fontId="12" fillId="5" borderId="1" xfId="0" applyNumberFormat="1" applyFont="1" applyFill="1" applyBorder="1" applyAlignment="1">
      <alignment horizontal="center" vertical="center" wrapText="1"/>
    </xf>
    <xf numFmtId="0" fontId="13" fillId="0" borderId="2" xfId="0" applyFont="1" applyBorder="1" applyAlignment="1" applyProtection="1">
      <alignment horizontal="left" vertical="center"/>
      <protection locked="0"/>
    </xf>
    <xf numFmtId="0" fontId="13" fillId="0" borderId="2" xfId="0" applyFont="1" applyBorder="1" applyAlignment="1" applyProtection="1">
      <alignment vertical="center" wrapText="1"/>
      <protection locked="0"/>
    </xf>
    <xf numFmtId="0" fontId="13" fillId="0" borderId="2" xfId="0" applyFont="1" applyBorder="1" applyAlignment="1">
      <alignment horizontal="left" vertical="center"/>
    </xf>
    <xf numFmtId="0" fontId="8" fillId="0" borderId="2" xfId="0" applyFont="1" applyBorder="1" applyAlignment="1">
      <alignment horizontal="left" vertical="center" indent="1"/>
    </xf>
    <xf numFmtId="0" fontId="6" fillId="0" borderId="0" xfId="0" applyFont="1" applyAlignment="1">
      <alignment horizontal="center" wrapText="1"/>
    </xf>
    <xf numFmtId="44" fontId="6" fillId="0" borderId="0" xfId="0" applyNumberFormat="1" applyFont="1" applyAlignment="1">
      <alignment horizontal="center" wrapText="1"/>
    </xf>
    <xf numFmtId="0" fontId="0" fillId="0" borderId="0" xfId="0" applyAlignment="1">
      <alignment horizontal="center"/>
    </xf>
    <xf numFmtId="44" fontId="0" fillId="0" borderId="0" xfId="0" applyNumberFormat="1" applyAlignment="1">
      <alignment horizontal="center" vertical="center"/>
    </xf>
    <xf numFmtId="0" fontId="8" fillId="2" borderId="3" xfId="0" applyFont="1" applyFill="1" applyBorder="1" applyAlignment="1">
      <alignment horizontal="center" vertical="center"/>
    </xf>
    <xf numFmtId="165" fontId="8" fillId="2" borderId="13" xfId="2" applyNumberFormat="1" applyFont="1" applyFill="1" applyBorder="1" applyAlignment="1">
      <alignment horizontal="right" vertical="center"/>
    </xf>
    <xf numFmtId="44" fontId="8" fillId="2" borderId="13" xfId="0" applyNumberFormat="1" applyFont="1" applyFill="1" applyBorder="1" applyAlignment="1">
      <alignment horizontal="right" vertical="center"/>
    </xf>
    <xf numFmtId="44" fontId="8" fillId="2" borderId="2" xfId="0" applyNumberFormat="1" applyFont="1" applyFill="1" applyBorder="1" applyAlignment="1">
      <alignment horizontal="right" vertical="center"/>
    </xf>
    <xf numFmtId="3" fontId="8" fillId="0" borderId="1" xfId="0" applyNumberFormat="1" applyFont="1" applyBorder="1" applyAlignment="1">
      <alignment horizontal="center" vertical="center"/>
    </xf>
    <xf numFmtId="3" fontId="8" fillId="0" borderId="1" xfId="2" applyNumberFormat="1" applyFont="1" applyBorder="1" applyAlignment="1">
      <alignment horizontal="center" vertical="center"/>
    </xf>
    <xf numFmtId="3" fontId="8" fillId="2" borderId="13" xfId="2" applyNumberFormat="1" applyFont="1" applyFill="1" applyBorder="1" applyAlignment="1">
      <alignment horizontal="center" vertical="center"/>
    </xf>
    <xf numFmtId="0" fontId="13" fillId="0" borderId="13" xfId="0" applyFont="1" applyBorder="1" applyAlignment="1">
      <alignment horizontal="left" vertical="center"/>
    </xf>
    <xf numFmtId="0" fontId="8" fillId="0" borderId="12" xfId="0" applyFont="1" applyBorder="1" applyAlignment="1">
      <alignment horizontal="center" vertical="center"/>
    </xf>
    <xf numFmtId="0" fontId="8" fillId="0" borderId="14" xfId="0" applyFont="1" applyBorder="1" applyAlignment="1">
      <alignment horizontal="center" vertical="center"/>
    </xf>
    <xf numFmtId="0" fontId="8" fillId="0" borderId="3" xfId="0" applyFont="1" applyBorder="1" applyAlignment="1">
      <alignment horizontal="center" vertical="center"/>
    </xf>
    <xf numFmtId="0" fontId="13" fillId="0" borderId="1" xfId="0" applyFont="1" applyBorder="1" applyAlignment="1">
      <alignment horizontal="left" vertical="center"/>
    </xf>
    <xf numFmtId="0" fontId="13" fillId="0" borderId="9" xfId="0" applyFont="1" applyBorder="1" applyAlignment="1">
      <alignment horizontal="left" vertical="center"/>
    </xf>
    <xf numFmtId="0" fontId="8" fillId="2" borderId="7" xfId="0" applyFont="1" applyFill="1" applyBorder="1" applyAlignment="1">
      <alignment horizontal="center" vertical="center"/>
    </xf>
    <xf numFmtId="3" fontId="8" fillId="2" borderId="8" xfId="2" applyNumberFormat="1" applyFont="1" applyFill="1" applyBorder="1" applyAlignment="1">
      <alignment horizontal="center" vertical="center"/>
    </xf>
    <xf numFmtId="44" fontId="8" fillId="2" borderId="8" xfId="0" applyNumberFormat="1" applyFont="1" applyFill="1" applyBorder="1" applyAlignment="1">
      <alignment horizontal="right" vertical="center"/>
    </xf>
    <xf numFmtId="44" fontId="8" fillId="2" borderId="9" xfId="0" applyNumberFormat="1" applyFont="1" applyFill="1" applyBorder="1" applyAlignment="1">
      <alignment horizontal="right" vertical="center"/>
    </xf>
    <xf numFmtId="0" fontId="13" fillId="0" borderId="5" xfId="0" applyFont="1" applyBorder="1" applyAlignment="1">
      <alignment horizontal="left" vertical="center"/>
    </xf>
    <xf numFmtId="0" fontId="8" fillId="2" borderId="4" xfId="0" applyFont="1" applyFill="1" applyBorder="1" applyAlignment="1">
      <alignment horizontal="center" vertical="center"/>
    </xf>
    <xf numFmtId="3" fontId="8" fillId="2" borderId="5" xfId="2" applyNumberFormat="1" applyFont="1" applyFill="1" applyBorder="1" applyAlignment="1">
      <alignment horizontal="center" vertical="center"/>
    </xf>
    <xf numFmtId="44" fontId="8" fillId="2" borderId="5" xfId="0" applyNumberFormat="1" applyFont="1" applyFill="1" applyBorder="1" applyAlignment="1">
      <alignment horizontal="right" vertical="center"/>
    </xf>
    <xf numFmtId="44" fontId="8" fillId="2" borderId="6" xfId="0" applyNumberFormat="1" applyFont="1" applyFill="1" applyBorder="1" applyAlignment="1">
      <alignment horizontal="right" vertical="center"/>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8" fillId="0" borderId="5" xfId="0" applyFont="1" applyBorder="1" applyAlignment="1">
      <alignment horizontal="left" vertical="center" indent="1"/>
    </xf>
    <xf numFmtId="3" fontId="8" fillId="0" borderId="14" xfId="2" applyNumberFormat="1" applyFont="1" applyBorder="1" applyAlignment="1">
      <alignment horizontal="center" vertical="center"/>
    </xf>
    <xf numFmtId="3" fontId="8" fillId="0" borderId="12" xfId="2" applyNumberFormat="1" applyFont="1" applyBorder="1" applyAlignment="1">
      <alignment horizontal="center" vertical="center"/>
    </xf>
    <xf numFmtId="0" fontId="8" fillId="2" borderId="1" xfId="0" applyFont="1" applyFill="1" applyBorder="1" applyAlignment="1">
      <alignment horizontal="center" vertical="center"/>
    </xf>
    <xf numFmtId="44" fontId="8" fillId="2" borderId="1" xfId="0" applyNumberFormat="1" applyFont="1" applyFill="1" applyBorder="1" applyAlignment="1">
      <alignment horizontal="right" vertical="center"/>
    </xf>
    <xf numFmtId="3" fontId="8" fillId="0" borderId="12" xfId="0" applyNumberFormat="1" applyFont="1" applyBorder="1" applyAlignment="1">
      <alignment horizontal="center" vertical="center"/>
    </xf>
    <xf numFmtId="3" fontId="8" fillId="0" borderId="14" xfId="0" applyNumberFormat="1" applyFont="1" applyBorder="1" applyAlignment="1">
      <alignment horizontal="center" vertical="center"/>
    </xf>
    <xf numFmtId="44" fontId="8" fillId="0" borderId="1" xfId="0" applyNumberFormat="1" applyFont="1" applyBorder="1" applyAlignment="1">
      <alignment horizontal="left" vertical="center"/>
    </xf>
    <xf numFmtId="44" fontId="8" fillId="0" borderId="12" xfId="0" applyNumberFormat="1" applyFont="1" applyBorder="1" applyAlignment="1">
      <alignment horizontal="left" vertical="center"/>
    </xf>
    <xf numFmtId="44" fontId="8" fillId="0" borderId="1" xfId="4" applyFont="1" applyBorder="1" applyAlignment="1">
      <alignment horizontal="left" vertical="center"/>
    </xf>
    <xf numFmtId="44" fontId="8" fillId="0" borderId="14" xfId="0" applyNumberFormat="1" applyFont="1" applyBorder="1" applyAlignment="1">
      <alignment horizontal="left" vertical="center"/>
    </xf>
    <xf numFmtId="44" fontId="13" fillId="3" borderId="1" xfId="0" applyNumberFormat="1" applyFont="1" applyFill="1" applyBorder="1" applyAlignment="1">
      <alignment horizontal="left" vertical="center"/>
    </xf>
    <xf numFmtId="0" fontId="8" fillId="0" borderId="3" xfId="0" applyFont="1" applyBorder="1" applyAlignment="1">
      <alignment horizontal="right" vertical="center"/>
    </xf>
    <xf numFmtId="0" fontId="8" fillId="0" borderId="1" xfId="0" applyFont="1" applyBorder="1" applyAlignment="1">
      <alignment horizontal="right" vertical="center"/>
    </xf>
    <xf numFmtId="0" fontId="8" fillId="0" borderId="1" xfId="0" applyFont="1" applyBorder="1" applyAlignment="1">
      <alignment horizontal="left" vertical="center" wrapText="1" indent="1"/>
    </xf>
    <xf numFmtId="0" fontId="8" fillId="0" borderId="2" xfId="0" applyFont="1" applyBorder="1" applyAlignment="1">
      <alignment horizontal="left" vertical="center" wrapText="1" indent="1"/>
    </xf>
    <xf numFmtId="3" fontId="22" fillId="0" borderId="1" xfId="2" applyNumberFormat="1" applyFont="1" applyBorder="1" applyAlignment="1">
      <alignment horizontal="center" vertical="center"/>
    </xf>
    <xf numFmtId="0" fontId="14" fillId="7" borderId="1" xfId="0" applyFont="1" applyFill="1" applyBorder="1" applyAlignment="1">
      <alignment horizontal="left" vertical="center" wrapText="1"/>
    </xf>
    <xf numFmtId="0" fontId="16" fillId="0" borderId="8" xfId="0" applyFont="1" applyBorder="1" applyAlignment="1">
      <alignment horizontal="center" wrapText="1"/>
    </xf>
    <xf numFmtId="0" fontId="7" fillId="0" borderId="8" xfId="0" applyFont="1" applyBorder="1" applyAlignment="1">
      <alignment horizontal="center" wrapText="1"/>
    </xf>
    <xf numFmtId="0" fontId="7" fillId="0" borderId="9" xfId="0" applyFont="1" applyBorder="1" applyAlignment="1">
      <alignment horizontal="center" wrapText="1"/>
    </xf>
    <xf numFmtId="0" fontId="7" fillId="0" borderId="0" xfId="0" applyFont="1" applyAlignment="1">
      <alignment horizontal="center" wrapText="1"/>
    </xf>
    <xf numFmtId="0" fontId="7" fillId="0" borderId="11" xfId="0" applyFont="1" applyBorder="1" applyAlignment="1">
      <alignment horizontal="center" wrapText="1"/>
    </xf>
    <xf numFmtId="0" fontId="4" fillId="0" borderId="5" xfId="0" applyFont="1" applyBorder="1" applyAlignment="1">
      <alignment horizontal="left"/>
    </xf>
    <xf numFmtId="0" fontId="4" fillId="0" borderId="6"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19" fillId="0" borderId="10" xfId="0" applyFont="1" applyBorder="1" applyAlignment="1">
      <alignment horizontal="left" vertical="center" wrapText="1"/>
    </xf>
    <xf numFmtId="0" fontId="19" fillId="0" borderId="0" xfId="0" applyFont="1" applyAlignment="1">
      <alignment horizontal="left" vertical="center" wrapText="1"/>
    </xf>
    <xf numFmtId="0" fontId="19" fillId="0" borderId="11" xfId="0" applyFont="1" applyBorder="1" applyAlignment="1">
      <alignment horizontal="left" vertical="center" wrapText="1"/>
    </xf>
    <xf numFmtId="0" fontId="18" fillId="0" borderId="10" xfId="0" applyFont="1" applyBorder="1" applyAlignment="1">
      <alignment horizontal="left" vertical="top" wrapText="1"/>
    </xf>
    <xf numFmtId="0" fontId="18" fillId="0" borderId="0" xfId="0" applyFont="1" applyAlignment="1">
      <alignment horizontal="left" vertical="top" wrapText="1"/>
    </xf>
    <xf numFmtId="0" fontId="18" fillId="0" borderId="11"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1" fillId="4" borderId="3" xfId="0" applyFont="1" applyFill="1" applyBorder="1" applyAlignment="1">
      <alignment horizontal="left" vertical="center"/>
    </xf>
    <xf numFmtId="0" fontId="11" fillId="4" borderId="13" xfId="0" applyFont="1" applyFill="1" applyBorder="1" applyAlignment="1">
      <alignment horizontal="left" vertical="center"/>
    </xf>
    <xf numFmtId="0" fontId="11" fillId="4" borderId="2" xfId="0" applyFont="1" applyFill="1" applyBorder="1" applyAlignment="1">
      <alignment horizontal="left" vertical="center"/>
    </xf>
    <xf numFmtId="49" fontId="12" fillId="3" borderId="3" xfId="0" applyNumberFormat="1" applyFont="1" applyFill="1" applyBorder="1" applyAlignment="1">
      <alignment horizontal="right" vertical="center"/>
    </xf>
    <xf numFmtId="49" fontId="12" fillId="3" borderId="13" xfId="0" applyNumberFormat="1" applyFont="1" applyFill="1" applyBorder="1" applyAlignment="1">
      <alignment horizontal="right" vertical="center"/>
    </xf>
    <xf numFmtId="49" fontId="12" fillId="3" borderId="2" xfId="0" applyNumberFormat="1" applyFont="1" applyFill="1" applyBorder="1" applyAlignment="1">
      <alignment horizontal="right" vertical="center"/>
    </xf>
    <xf numFmtId="49" fontId="12" fillId="3" borderId="14" xfId="0" applyNumberFormat="1" applyFont="1" applyFill="1" applyBorder="1" applyAlignment="1">
      <alignment horizontal="right" vertical="center"/>
    </xf>
    <xf numFmtId="49" fontId="12" fillId="3" borderId="1" xfId="0" applyNumberFormat="1" applyFont="1" applyFill="1" applyBorder="1" applyAlignment="1">
      <alignment horizontal="right" vertical="center"/>
    </xf>
    <xf numFmtId="0" fontId="15" fillId="0" borderId="4" xfId="0" applyFont="1" applyBorder="1"/>
    <xf numFmtId="0" fontId="15" fillId="0" borderId="5" xfId="0" applyFont="1" applyBorder="1"/>
    <xf numFmtId="0" fontId="15" fillId="0" borderId="6" xfId="0" applyFont="1" applyBorder="1"/>
    <xf numFmtId="0" fontId="17" fillId="0" borderId="13" xfId="0" applyFont="1" applyBorder="1" applyAlignment="1">
      <alignment horizontal="center" vertical="top"/>
    </xf>
    <xf numFmtId="0" fontId="17" fillId="0" borderId="2" xfId="0" applyFont="1" applyBorder="1" applyAlignment="1">
      <alignment horizontal="center" vertical="top"/>
    </xf>
    <xf numFmtId="0" fontId="9" fillId="2" borderId="3" xfId="0" applyFont="1" applyFill="1" applyBorder="1" applyAlignment="1">
      <alignment horizontal="right" vertical="center" wrapText="1"/>
    </xf>
    <xf numFmtId="0" fontId="9" fillId="2" borderId="13" xfId="0" applyFont="1" applyFill="1" applyBorder="1" applyAlignment="1">
      <alignment horizontal="right" vertical="center" wrapText="1"/>
    </xf>
    <xf numFmtId="0" fontId="9" fillId="2" borderId="2" xfId="0" applyFont="1" applyFill="1" applyBorder="1" applyAlignment="1">
      <alignment horizontal="right" vertical="center" wrapText="1"/>
    </xf>
    <xf numFmtId="44" fontId="14" fillId="2" borderId="3" xfId="0" applyNumberFormat="1" applyFont="1" applyFill="1" applyBorder="1" applyAlignment="1">
      <alignment horizontal="center" vertical="center" wrapText="1"/>
    </xf>
    <xf numFmtId="0" fontId="14" fillId="2" borderId="2" xfId="0" applyFont="1" applyFill="1" applyBorder="1" applyAlignment="1">
      <alignment horizontal="center" vertical="center" wrapText="1"/>
    </xf>
    <xf numFmtId="0" fontId="18" fillId="0" borderId="12" xfId="0" applyFont="1" applyBorder="1" applyAlignment="1">
      <alignment horizontal="left" vertical="center" wrapText="1"/>
    </xf>
  </cellXfs>
  <cellStyles count="5">
    <cellStyle name="Currency" xfId="4" builtinId="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1214437</xdr:colOff>
      <xdr:row>5</xdr:row>
      <xdr:rowOff>4224</xdr:rowOff>
    </xdr:to>
    <xdr:pic>
      <xdr:nvPicPr>
        <xdr:cNvPr id="2" name="Picture 1" descr="LEELOGOB">
          <a:extLst>
            <a:ext uri="{FF2B5EF4-FFF2-40B4-BE49-F238E27FC236}">
              <a16:creationId xmlns:a16="http://schemas.microsoft.com/office/drawing/2014/main" id="{797131F9-3BC8-4E88-9974-F1B00E59CCC0}"/>
            </a:ext>
          </a:extLst>
        </xdr:cNvPr>
        <xdr:cNvPicPr/>
      </xdr:nvPicPr>
      <xdr:blipFill>
        <a:blip xmlns:r="http://schemas.openxmlformats.org/officeDocument/2006/relationships" r:embed="rId1" cstate="print"/>
        <a:srcRect/>
        <a:stretch>
          <a:fillRect/>
        </a:stretch>
      </xdr:blipFill>
      <xdr:spPr bwMode="auto">
        <a:xfrm>
          <a:off x="30691" y="31749"/>
          <a:ext cx="2469621" cy="104403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1F242-FA93-4F28-9D01-4DA09477528C}">
  <sheetPr codeName="Sheet1">
    <pageSetUpPr fitToPage="1"/>
  </sheetPr>
  <dimension ref="A1:LX94"/>
  <sheetViews>
    <sheetView tabSelected="1" view="pageBreakPreview" zoomScale="80" zoomScaleNormal="80" zoomScaleSheetLayoutView="80" zoomScalePageLayoutView="75" workbookViewId="0">
      <selection activeCell="B7" sqref="B7:F7"/>
    </sheetView>
  </sheetViews>
  <sheetFormatPr defaultColWidth="9.28515625" defaultRowHeight="15"/>
  <cols>
    <col min="1" max="1" width="19.28515625" style="1" customWidth="1"/>
    <col min="2" max="2" width="88" style="1" customWidth="1"/>
    <col min="3" max="3" width="18.28515625" style="1" customWidth="1"/>
    <col min="4" max="4" width="17.7109375" style="1" customWidth="1"/>
    <col min="5" max="5" width="27.7109375" style="3" customWidth="1"/>
    <col min="6" max="6" width="26.7109375" style="4" bestFit="1" customWidth="1"/>
    <col min="9" max="9" width="9.28515625" customWidth="1"/>
  </cols>
  <sheetData>
    <row r="1" spans="1:6" ht="12.75">
      <c r="A1" s="7"/>
      <c r="B1" s="73" t="s">
        <v>76</v>
      </c>
      <c r="C1" s="74"/>
      <c r="D1" s="74"/>
      <c r="E1" s="74"/>
      <c r="F1" s="75"/>
    </row>
    <row r="2" spans="1:6" ht="12.75">
      <c r="A2" s="8"/>
      <c r="B2" s="76"/>
      <c r="C2" s="76"/>
      <c r="D2" s="76"/>
      <c r="E2" s="76"/>
      <c r="F2" s="77"/>
    </row>
    <row r="3" spans="1:6" s="2" customFormat="1" ht="25.15" customHeight="1">
      <c r="A3" s="8"/>
      <c r="B3" s="76"/>
      <c r="C3" s="76"/>
      <c r="D3" s="76"/>
      <c r="E3" s="76"/>
      <c r="F3" s="77"/>
    </row>
    <row r="4" spans="1:6" ht="12.75">
      <c r="A4" s="8"/>
      <c r="B4" s="76"/>
      <c r="C4" s="76"/>
      <c r="D4" s="76"/>
      <c r="E4" s="76"/>
      <c r="F4" s="77"/>
    </row>
    <row r="5" spans="1:6" ht="20.25">
      <c r="A5" s="8"/>
      <c r="B5" s="27"/>
      <c r="C5" s="27"/>
      <c r="D5" s="27"/>
      <c r="E5" s="28"/>
      <c r="F5" s="9"/>
    </row>
    <row r="6" spans="1:6" ht="6" customHeight="1">
      <c r="A6" s="8"/>
      <c r="B6"/>
      <c r="C6"/>
      <c r="D6" s="29"/>
      <c r="E6" s="30"/>
      <c r="F6" s="10"/>
    </row>
    <row r="7" spans="1:6" ht="26.25" customHeight="1">
      <c r="A7" s="11" t="s">
        <v>0</v>
      </c>
      <c r="B7" s="78"/>
      <c r="C7" s="78"/>
      <c r="D7" s="78"/>
      <c r="E7" s="78"/>
      <c r="F7" s="79"/>
    </row>
    <row r="8" spans="1:6" ht="12.75">
      <c r="A8" s="8"/>
      <c r="B8"/>
      <c r="C8"/>
      <c r="D8" s="29"/>
      <c r="E8" s="30"/>
      <c r="F8" s="10"/>
    </row>
    <row r="9" spans="1:6" ht="21.75" customHeight="1">
      <c r="A9" s="11" t="s">
        <v>1</v>
      </c>
      <c r="B9" s="80" t="s">
        <v>73</v>
      </c>
      <c r="C9" s="80"/>
      <c r="D9" s="80"/>
      <c r="E9" s="80"/>
      <c r="F9" s="81"/>
    </row>
    <row r="10" spans="1:6" ht="12.75">
      <c r="A10" s="8"/>
      <c r="B10"/>
      <c r="C10"/>
      <c r="D10" s="29"/>
      <c r="E10" s="30"/>
      <c r="F10" s="10"/>
    </row>
    <row r="11" spans="1:6" ht="18" customHeight="1">
      <c r="A11" s="82" t="s">
        <v>11</v>
      </c>
      <c r="B11" s="83"/>
      <c r="C11" s="83"/>
      <c r="D11" s="83"/>
      <c r="E11" s="83"/>
      <c r="F11" s="84"/>
    </row>
    <row r="12" spans="1:6" ht="12.75">
      <c r="A12" s="85" t="s">
        <v>27</v>
      </c>
      <c r="B12" s="86"/>
      <c r="C12" s="86"/>
      <c r="D12" s="86"/>
      <c r="E12" s="86"/>
      <c r="F12" s="87"/>
    </row>
    <row r="13" spans="1:6" ht="12.75">
      <c r="A13" s="85"/>
      <c r="B13" s="86"/>
      <c r="C13" s="86"/>
      <c r="D13" s="86"/>
      <c r="E13" s="86"/>
      <c r="F13" s="87"/>
    </row>
    <row r="14" spans="1:6" ht="12.75">
      <c r="A14" s="85"/>
      <c r="B14" s="86"/>
      <c r="C14" s="86"/>
      <c r="D14" s="86"/>
      <c r="E14" s="86"/>
      <c r="F14" s="87"/>
    </row>
    <row r="15" spans="1:6" ht="111.75" customHeight="1">
      <c r="A15" s="88"/>
      <c r="B15" s="89"/>
      <c r="C15" s="89"/>
      <c r="D15" s="89"/>
      <c r="E15" s="89"/>
      <c r="F15" s="90"/>
    </row>
    <row r="16" spans="1:6" ht="27.95" customHeight="1">
      <c r="A16" s="91" t="s">
        <v>14</v>
      </c>
      <c r="B16" s="92"/>
      <c r="C16" s="92"/>
      <c r="D16" s="92"/>
      <c r="E16" s="92"/>
      <c r="F16" s="93"/>
    </row>
    <row r="17" spans="1:6" s="6" customFormat="1" ht="42" customHeight="1">
      <c r="A17" s="21" t="s">
        <v>2</v>
      </c>
      <c r="B17" s="18" t="s">
        <v>3</v>
      </c>
      <c r="C17" s="20" t="s">
        <v>12</v>
      </c>
      <c r="D17" s="20" t="s">
        <v>9</v>
      </c>
      <c r="E17" s="19" t="s">
        <v>4</v>
      </c>
      <c r="F17" s="22" t="s">
        <v>13</v>
      </c>
    </row>
    <row r="18" spans="1:6" ht="23.25" customHeight="1">
      <c r="A18" s="5">
        <v>1</v>
      </c>
      <c r="B18" s="23" t="s">
        <v>74</v>
      </c>
      <c r="C18" s="5" t="s">
        <v>17</v>
      </c>
      <c r="D18" s="35">
        <v>1</v>
      </c>
      <c r="E18" s="62"/>
      <c r="F18" s="64">
        <f>SUM(D18*E18)</f>
        <v>0</v>
      </c>
    </row>
    <row r="19" spans="1:6" ht="18">
      <c r="A19" s="5">
        <v>2</v>
      </c>
      <c r="B19" s="24" t="s">
        <v>75</v>
      </c>
      <c r="C19" s="5" t="s">
        <v>17</v>
      </c>
      <c r="D19" s="35">
        <v>1</v>
      </c>
      <c r="E19" s="62"/>
      <c r="F19" s="64">
        <f t="shared" ref="F19:F20" si="0">SUM(D19*E19)</f>
        <v>0</v>
      </c>
    </row>
    <row r="20" spans="1:6" ht="23.25" customHeight="1">
      <c r="A20" s="5">
        <v>3</v>
      </c>
      <c r="B20" s="25" t="s">
        <v>59</v>
      </c>
      <c r="C20" s="39" t="s">
        <v>17</v>
      </c>
      <c r="D20" s="60">
        <v>1</v>
      </c>
      <c r="E20" s="63"/>
      <c r="F20" s="64">
        <f t="shared" si="0"/>
        <v>0</v>
      </c>
    </row>
    <row r="21" spans="1:6" ht="23.25" customHeight="1">
      <c r="A21" s="5">
        <v>4</v>
      </c>
      <c r="B21" s="38" t="s">
        <v>60</v>
      </c>
      <c r="C21" s="31"/>
      <c r="D21" s="32"/>
      <c r="E21" s="33"/>
      <c r="F21" s="34"/>
    </row>
    <row r="22" spans="1:6" ht="23.25" customHeight="1">
      <c r="A22" s="68" t="s">
        <v>19</v>
      </c>
      <c r="B22" s="53" t="s">
        <v>61</v>
      </c>
      <c r="C22" s="40" t="s">
        <v>17</v>
      </c>
      <c r="D22" s="61">
        <v>1</v>
      </c>
      <c r="E22" s="65"/>
      <c r="F22" s="64">
        <f>SUM(D22*E22)</f>
        <v>0</v>
      </c>
    </row>
    <row r="23" spans="1:6" ht="23.25" customHeight="1">
      <c r="A23" s="68" t="s">
        <v>20</v>
      </c>
      <c r="B23" s="53" t="s">
        <v>62</v>
      </c>
      <c r="C23" s="5" t="s">
        <v>17</v>
      </c>
      <c r="D23" s="35">
        <v>1</v>
      </c>
      <c r="E23" s="62"/>
      <c r="F23" s="64">
        <f t="shared" ref="F23:F27" si="1">SUM(D23*E23)</f>
        <v>0</v>
      </c>
    </row>
    <row r="24" spans="1:6" ht="23.25" customHeight="1">
      <c r="A24" s="68" t="s">
        <v>35</v>
      </c>
      <c r="B24" s="53" t="s">
        <v>63</v>
      </c>
      <c r="C24" s="5" t="s">
        <v>17</v>
      </c>
      <c r="D24" s="35">
        <v>1</v>
      </c>
      <c r="E24" s="62"/>
      <c r="F24" s="64">
        <f t="shared" si="1"/>
        <v>0</v>
      </c>
    </row>
    <row r="25" spans="1:6" ht="23.25" customHeight="1">
      <c r="A25" s="68" t="s">
        <v>36</v>
      </c>
      <c r="B25" s="53" t="s">
        <v>64</v>
      </c>
      <c r="C25" s="5" t="s">
        <v>17</v>
      </c>
      <c r="D25" s="35">
        <v>1</v>
      </c>
      <c r="E25" s="62"/>
      <c r="F25" s="64">
        <f>SUM(D25*E25)</f>
        <v>0</v>
      </c>
    </row>
    <row r="26" spans="1:6" ht="22.15" customHeight="1">
      <c r="A26" s="41">
        <v>5</v>
      </c>
      <c r="B26" s="42" t="s">
        <v>34</v>
      </c>
      <c r="C26" s="5" t="s">
        <v>17</v>
      </c>
      <c r="D26" s="35">
        <v>1</v>
      </c>
      <c r="E26" s="62"/>
      <c r="F26" s="64">
        <f t="shared" si="1"/>
        <v>0</v>
      </c>
    </row>
    <row r="27" spans="1:6" ht="22.15" customHeight="1">
      <c r="A27" s="5">
        <v>6</v>
      </c>
      <c r="B27" s="42" t="s">
        <v>37</v>
      </c>
      <c r="C27" s="5" t="s">
        <v>17</v>
      </c>
      <c r="D27" s="35">
        <v>1</v>
      </c>
      <c r="E27" s="62"/>
      <c r="F27" s="64">
        <f t="shared" si="1"/>
        <v>0</v>
      </c>
    </row>
    <row r="28" spans="1:6" ht="32.25" customHeight="1">
      <c r="A28" s="94" t="s">
        <v>24</v>
      </c>
      <c r="B28" s="95"/>
      <c r="C28" s="95"/>
      <c r="D28" s="95"/>
      <c r="E28" s="96"/>
      <c r="F28" s="12">
        <f>SUM(F18:F27)</f>
        <v>0</v>
      </c>
    </row>
    <row r="29" spans="1:6" ht="27.95" customHeight="1">
      <c r="A29" s="91" t="s">
        <v>46</v>
      </c>
      <c r="B29" s="92"/>
      <c r="C29" s="92"/>
      <c r="D29" s="92"/>
      <c r="E29" s="92"/>
      <c r="F29" s="93"/>
    </row>
    <row r="30" spans="1:6" ht="42" customHeight="1">
      <c r="A30" s="21" t="s">
        <v>2</v>
      </c>
      <c r="B30" s="18" t="s">
        <v>3</v>
      </c>
      <c r="C30" s="20" t="s">
        <v>12</v>
      </c>
      <c r="D30" s="20" t="s">
        <v>9</v>
      </c>
      <c r="E30" s="19" t="s">
        <v>4</v>
      </c>
      <c r="F30" s="22" t="s">
        <v>13</v>
      </c>
    </row>
    <row r="31" spans="1:6" ht="23.25" customHeight="1">
      <c r="A31" s="5">
        <v>7</v>
      </c>
      <c r="B31" s="25" t="s">
        <v>47</v>
      </c>
      <c r="C31" s="31"/>
      <c r="D31" s="32"/>
      <c r="E31" s="33"/>
      <c r="F31" s="34"/>
    </row>
    <row r="32" spans="1:6" ht="23.25" customHeight="1">
      <c r="A32" s="68" t="s">
        <v>19</v>
      </c>
      <c r="B32" s="26" t="s">
        <v>48</v>
      </c>
      <c r="C32" s="39" t="s">
        <v>16</v>
      </c>
      <c r="D32" s="57">
        <f>3300</f>
        <v>3300</v>
      </c>
      <c r="E32" s="63"/>
      <c r="F32" s="64">
        <f t="shared" ref="F32:F34" si="2">SUM(D32*E32)</f>
        <v>0</v>
      </c>
    </row>
    <row r="33" spans="1:6" ht="23.25" customHeight="1">
      <c r="A33" s="68" t="s">
        <v>20</v>
      </c>
      <c r="B33" s="26" t="s">
        <v>49</v>
      </c>
      <c r="C33" s="39" t="s">
        <v>22</v>
      </c>
      <c r="D33" s="57">
        <v>7</v>
      </c>
      <c r="E33" s="63"/>
      <c r="F33" s="64">
        <f t="shared" si="2"/>
        <v>0</v>
      </c>
    </row>
    <row r="34" spans="1:6" ht="23.25" customHeight="1">
      <c r="A34" s="68" t="s">
        <v>35</v>
      </c>
      <c r="B34" s="26" t="s">
        <v>58</v>
      </c>
      <c r="C34" s="39" t="s">
        <v>17</v>
      </c>
      <c r="D34" s="57">
        <v>1</v>
      </c>
      <c r="E34" s="63"/>
      <c r="F34" s="64">
        <f t="shared" si="2"/>
        <v>0</v>
      </c>
    </row>
    <row r="35" spans="1:6" ht="31.9" customHeight="1">
      <c r="A35" s="94" t="s">
        <v>24</v>
      </c>
      <c r="B35" s="95"/>
      <c r="C35" s="95"/>
      <c r="D35" s="95"/>
      <c r="E35" s="96"/>
      <c r="F35" s="12">
        <f>SUM(F32:F34)</f>
        <v>0</v>
      </c>
    </row>
    <row r="36" spans="1:6" ht="27.95" customHeight="1">
      <c r="A36" s="91" t="s">
        <v>15</v>
      </c>
      <c r="B36" s="92"/>
      <c r="C36" s="92"/>
      <c r="D36" s="92"/>
      <c r="E36" s="92"/>
      <c r="F36" s="93"/>
    </row>
    <row r="37" spans="1:6" ht="42" customHeight="1">
      <c r="A37" s="21" t="s">
        <v>2</v>
      </c>
      <c r="B37" s="18" t="s">
        <v>3</v>
      </c>
      <c r="C37" s="20" t="s">
        <v>12</v>
      </c>
      <c r="D37" s="20" t="s">
        <v>9</v>
      </c>
      <c r="E37" s="19" t="s">
        <v>4</v>
      </c>
      <c r="F37" s="22" t="s">
        <v>13</v>
      </c>
    </row>
    <row r="38" spans="1:6" ht="23.25" customHeight="1">
      <c r="A38" s="5">
        <v>8</v>
      </c>
      <c r="B38" s="25" t="s">
        <v>39</v>
      </c>
      <c r="C38" s="31"/>
      <c r="D38" s="32"/>
      <c r="E38" s="33"/>
      <c r="F38" s="34"/>
    </row>
    <row r="39" spans="1:6" ht="23.25" customHeight="1">
      <c r="A39" s="68" t="s">
        <v>19</v>
      </c>
      <c r="B39" s="26" t="s">
        <v>28</v>
      </c>
      <c r="C39" s="39" t="s">
        <v>16</v>
      </c>
      <c r="D39" s="57">
        <f>1325-D41</f>
        <v>1145</v>
      </c>
      <c r="E39" s="63"/>
      <c r="F39" s="64">
        <f t="shared" ref="F39" si="3">SUM(D39*E39)</f>
        <v>0</v>
      </c>
    </row>
    <row r="40" spans="1:6" ht="23.25" customHeight="1">
      <c r="A40" s="5">
        <v>9</v>
      </c>
      <c r="B40" s="38" t="s">
        <v>40</v>
      </c>
      <c r="C40" s="31"/>
      <c r="D40" s="32"/>
      <c r="E40" s="33"/>
      <c r="F40" s="34"/>
    </row>
    <row r="41" spans="1:6" ht="23.25" customHeight="1">
      <c r="A41" s="68" t="s">
        <v>19</v>
      </c>
      <c r="B41" s="26" t="s">
        <v>28</v>
      </c>
      <c r="C41" s="5" t="s">
        <v>16</v>
      </c>
      <c r="D41" s="36">
        <f>9*20</f>
        <v>180</v>
      </c>
      <c r="E41" s="62"/>
      <c r="F41" s="64">
        <f t="shared" ref="F41" si="4">SUM(D41*E41)</f>
        <v>0</v>
      </c>
    </row>
    <row r="42" spans="1:6" ht="23.25" customHeight="1">
      <c r="A42" s="5">
        <v>10</v>
      </c>
      <c r="B42" s="38" t="s">
        <v>30</v>
      </c>
      <c r="C42" s="31"/>
      <c r="D42" s="37"/>
      <c r="E42" s="33"/>
      <c r="F42" s="34"/>
    </row>
    <row r="43" spans="1:6" ht="23.25" customHeight="1">
      <c r="A43" s="68" t="s">
        <v>19</v>
      </c>
      <c r="B43" s="54" t="s">
        <v>69</v>
      </c>
      <c r="C43" s="5" t="s">
        <v>22</v>
      </c>
      <c r="D43" s="71">
        <v>0</v>
      </c>
      <c r="E43" s="62"/>
      <c r="F43" s="64">
        <f t="shared" ref="F43" si="5">SUM(D43*E43)</f>
        <v>0</v>
      </c>
    </row>
    <row r="44" spans="1:6" ht="23.25" customHeight="1">
      <c r="A44" s="5">
        <v>11</v>
      </c>
      <c r="B44" s="43" t="s">
        <v>44</v>
      </c>
      <c r="C44" s="58"/>
      <c r="D44" s="58"/>
      <c r="E44" s="59"/>
      <c r="F44" s="59"/>
    </row>
    <row r="45" spans="1:6" ht="23.25" customHeight="1">
      <c r="A45" s="68" t="s">
        <v>19</v>
      </c>
      <c r="B45" s="54" t="s">
        <v>38</v>
      </c>
      <c r="C45" s="5" t="s">
        <v>22</v>
      </c>
      <c r="D45" s="5">
        <v>4</v>
      </c>
      <c r="E45" s="62"/>
      <c r="F45" s="64">
        <f t="shared" ref="F45:F46" si="6">SUM(D45*E45)</f>
        <v>0</v>
      </c>
    </row>
    <row r="46" spans="1:6" ht="23.25" customHeight="1">
      <c r="A46" s="68" t="s">
        <v>20</v>
      </c>
      <c r="B46" s="53" t="s">
        <v>68</v>
      </c>
      <c r="C46" s="5" t="s">
        <v>22</v>
      </c>
      <c r="D46" s="5">
        <v>2</v>
      </c>
      <c r="E46" s="62"/>
      <c r="F46" s="64">
        <f t="shared" si="6"/>
        <v>0</v>
      </c>
    </row>
    <row r="47" spans="1:6" ht="23.25" customHeight="1">
      <c r="A47" s="5">
        <v>12</v>
      </c>
      <c r="B47" s="43" t="s">
        <v>23</v>
      </c>
      <c r="C47" s="44"/>
      <c r="D47" s="45"/>
      <c r="E47" s="46"/>
      <c r="F47" s="47"/>
    </row>
    <row r="48" spans="1:6" ht="58.5" customHeight="1">
      <c r="A48" s="67" t="s">
        <v>19</v>
      </c>
      <c r="B48" s="69" t="s">
        <v>71</v>
      </c>
      <c r="C48" s="5" t="s">
        <v>17</v>
      </c>
      <c r="D48" s="36">
        <v>1</v>
      </c>
      <c r="E48" s="62"/>
      <c r="F48" s="64">
        <f t="shared" ref="F48:F49" si="7">SUM(D48*E48)</f>
        <v>0</v>
      </c>
    </row>
    <row r="49" spans="1:6" ht="23.25" customHeight="1">
      <c r="A49" s="68" t="s">
        <v>20</v>
      </c>
      <c r="B49" s="55" t="s">
        <v>57</v>
      </c>
      <c r="C49" s="5" t="s">
        <v>17</v>
      </c>
      <c r="D49" s="36">
        <v>1</v>
      </c>
      <c r="E49" s="62"/>
      <c r="F49" s="64">
        <f t="shared" si="7"/>
        <v>0</v>
      </c>
    </row>
    <row r="50" spans="1:6" ht="22.5" customHeight="1">
      <c r="A50" s="5">
        <v>13</v>
      </c>
      <c r="B50" s="48" t="s">
        <v>29</v>
      </c>
      <c r="C50" s="49"/>
      <c r="D50" s="50"/>
      <c r="E50" s="51"/>
      <c r="F50" s="52"/>
    </row>
    <row r="51" spans="1:6" ht="23.25" customHeight="1">
      <c r="A51" s="68" t="s">
        <v>19</v>
      </c>
      <c r="B51" s="26" t="s">
        <v>28</v>
      </c>
      <c r="C51" s="40" t="s">
        <v>16</v>
      </c>
      <c r="D51" s="56">
        <v>145</v>
      </c>
      <c r="E51" s="65"/>
      <c r="F51" s="64">
        <f t="shared" ref="F51:F52" si="8">SUM(D51*E51)</f>
        <v>0</v>
      </c>
    </row>
    <row r="52" spans="1:6" ht="23.25" customHeight="1">
      <c r="A52" s="68" t="s">
        <v>20</v>
      </c>
      <c r="B52" s="26" t="s">
        <v>72</v>
      </c>
      <c r="C52" s="5" t="s">
        <v>16</v>
      </c>
      <c r="D52" s="36">
        <v>145</v>
      </c>
      <c r="E52" s="62"/>
      <c r="F52" s="64">
        <f t="shared" si="8"/>
        <v>0</v>
      </c>
    </row>
    <row r="53" spans="1:6" ht="23.25" customHeight="1">
      <c r="A53" s="5">
        <v>14</v>
      </c>
      <c r="B53" s="25" t="s">
        <v>21</v>
      </c>
      <c r="C53" s="31"/>
      <c r="D53" s="37"/>
      <c r="E53" s="33"/>
      <c r="F53" s="34"/>
    </row>
    <row r="54" spans="1:6" ht="23.25" customHeight="1">
      <c r="A54" s="68" t="s">
        <v>19</v>
      </c>
      <c r="B54" s="70" t="s">
        <v>66</v>
      </c>
      <c r="C54" s="5" t="s">
        <v>22</v>
      </c>
      <c r="D54" s="36">
        <v>2</v>
      </c>
      <c r="E54" s="62"/>
      <c r="F54" s="64">
        <f t="shared" ref="F54:F55" si="9">SUM(D54*E54)</f>
        <v>0</v>
      </c>
    </row>
    <row r="55" spans="1:6" ht="23.25" customHeight="1">
      <c r="A55" s="68" t="s">
        <v>20</v>
      </c>
      <c r="B55" s="70" t="s">
        <v>65</v>
      </c>
      <c r="C55" s="5" t="s">
        <v>22</v>
      </c>
      <c r="D55" s="36">
        <v>8</v>
      </c>
      <c r="E55" s="62"/>
      <c r="F55" s="64">
        <f t="shared" si="9"/>
        <v>0</v>
      </c>
    </row>
    <row r="56" spans="1:6" ht="23.25" customHeight="1">
      <c r="A56" s="5">
        <v>15</v>
      </c>
      <c r="B56" s="25" t="s">
        <v>41</v>
      </c>
      <c r="C56" s="31"/>
      <c r="D56" s="37"/>
      <c r="E56" s="33"/>
      <c r="F56" s="34"/>
    </row>
    <row r="57" spans="1:6" ht="23.25" customHeight="1">
      <c r="A57" s="68" t="s">
        <v>19</v>
      </c>
      <c r="B57" s="26" t="s">
        <v>54</v>
      </c>
      <c r="C57" s="5" t="s">
        <v>22</v>
      </c>
      <c r="D57" s="36">
        <v>1</v>
      </c>
      <c r="E57" s="62"/>
      <c r="F57" s="64">
        <f t="shared" ref="F57:F62" si="10">SUM(D57*E57)</f>
        <v>0</v>
      </c>
    </row>
    <row r="58" spans="1:6" ht="23.25" customHeight="1">
      <c r="A58" s="68" t="s">
        <v>20</v>
      </c>
      <c r="B58" s="26" t="s">
        <v>55</v>
      </c>
      <c r="C58" s="5" t="s">
        <v>22</v>
      </c>
      <c r="D58" s="36">
        <v>1</v>
      </c>
      <c r="E58" s="62"/>
      <c r="F58" s="64">
        <f t="shared" si="10"/>
        <v>0</v>
      </c>
    </row>
    <row r="59" spans="1:6" ht="21" customHeight="1">
      <c r="A59" s="68" t="s">
        <v>35</v>
      </c>
      <c r="B59" s="26" t="s">
        <v>56</v>
      </c>
      <c r="C59" s="5" t="s">
        <v>22</v>
      </c>
      <c r="D59" s="36">
        <v>2</v>
      </c>
      <c r="E59" s="62"/>
      <c r="F59" s="64">
        <f t="shared" si="10"/>
        <v>0</v>
      </c>
    </row>
    <row r="60" spans="1:6" ht="23.25" customHeight="1">
      <c r="A60" s="68" t="s">
        <v>36</v>
      </c>
      <c r="B60" s="26" t="s">
        <v>70</v>
      </c>
      <c r="C60" s="5" t="s">
        <v>22</v>
      </c>
      <c r="D60" s="36">
        <v>2</v>
      </c>
      <c r="E60" s="62"/>
      <c r="F60" s="64">
        <f t="shared" si="10"/>
        <v>0</v>
      </c>
    </row>
    <row r="61" spans="1:6" ht="23.25" customHeight="1">
      <c r="A61" s="68" t="s">
        <v>42</v>
      </c>
      <c r="B61" s="26" t="s">
        <v>50</v>
      </c>
      <c r="C61" s="5" t="s">
        <v>22</v>
      </c>
      <c r="D61" s="36">
        <v>2</v>
      </c>
      <c r="E61" s="62"/>
      <c r="F61" s="64">
        <f t="shared" si="10"/>
        <v>0</v>
      </c>
    </row>
    <row r="62" spans="1:6" ht="23.25" customHeight="1">
      <c r="A62" s="68" t="s">
        <v>43</v>
      </c>
      <c r="B62" s="26" t="s">
        <v>67</v>
      </c>
      <c r="C62" s="5" t="s">
        <v>22</v>
      </c>
      <c r="D62" s="36">
        <v>26</v>
      </c>
      <c r="E62" s="62"/>
      <c r="F62" s="64">
        <f t="shared" si="10"/>
        <v>0</v>
      </c>
    </row>
    <row r="63" spans="1:6" ht="23.25" customHeight="1">
      <c r="A63" s="5">
        <v>16</v>
      </c>
      <c r="B63" s="25" t="s">
        <v>51</v>
      </c>
      <c r="C63" s="31"/>
      <c r="D63" s="37"/>
      <c r="E63" s="33"/>
      <c r="F63" s="34"/>
    </row>
    <row r="64" spans="1:6" ht="23.25" customHeight="1">
      <c r="A64" s="68" t="s">
        <v>19</v>
      </c>
      <c r="B64" s="26" t="s">
        <v>52</v>
      </c>
      <c r="C64" s="5" t="s">
        <v>16</v>
      </c>
      <c r="D64" s="36">
        <v>40</v>
      </c>
      <c r="E64" s="62"/>
      <c r="F64" s="64">
        <f t="shared" ref="F64:F65" si="11">SUM(D64*E64)</f>
        <v>0</v>
      </c>
    </row>
    <row r="65" spans="1:336" ht="23.25" customHeight="1">
      <c r="A65" s="41">
        <v>17</v>
      </c>
      <c r="B65" s="42" t="s">
        <v>53</v>
      </c>
      <c r="C65" s="5" t="s">
        <v>17</v>
      </c>
      <c r="D65" s="36">
        <v>1</v>
      </c>
      <c r="E65" s="62"/>
      <c r="F65" s="64">
        <f t="shared" si="11"/>
        <v>0</v>
      </c>
    </row>
    <row r="66" spans="1:336" ht="32.450000000000003" customHeight="1">
      <c r="A66" s="94" t="s">
        <v>25</v>
      </c>
      <c r="B66" s="95"/>
      <c r="C66" s="95"/>
      <c r="D66" s="95"/>
      <c r="E66" s="96"/>
      <c r="F66" s="12">
        <f>SUM(F38:F65)</f>
        <v>0</v>
      </c>
    </row>
    <row r="67" spans="1:336" ht="27.95" customHeight="1">
      <c r="A67" s="91" t="s">
        <v>18</v>
      </c>
      <c r="B67" s="92"/>
      <c r="C67" s="92"/>
      <c r="D67" s="92"/>
      <c r="E67" s="92"/>
      <c r="F67" s="93"/>
    </row>
    <row r="68" spans="1:336" ht="42" customHeight="1">
      <c r="A68" s="21" t="s">
        <v>2</v>
      </c>
      <c r="B68" s="18" t="s">
        <v>3</v>
      </c>
      <c r="C68" s="20" t="s">
        <v>12</v>
      </c>
      <c r="D68" s="20" t="s">
        <v>9</v>
      </c>
      <c r="E68" s="19" t="s">
        <v>4</v>
      </c>
      <c r="F68" s="22" t="s">
        <v>13</v>
      </c>
    </row>
    <row r="69" spans="1:336" ht="23.25" customHeight="1">
      <c r="A69" s="5">
        <v>18</v>
      </c>
      <c r="B69" s="25" t="s">
        <v>31</v>
      </c>
      <c r="C69" s="5" t="s">
        <v>33</v>
      </c>
      <c r="D69" s="35">
        <v>551</v>
      </c>
      <c r="E69" s="62"/>
      <c r="F69" s="64">
        <f t="shared" ref="F69:F71" si="12">SUM(D69*E69)</f>
        <v>0</v>
      </c>
    </row>
    <row r="70" spans="1:336" ht="23.25" customHeight="1">
      <c r="A70" s="5">
        <v>19</v>
      </c>
      <c r="B70" s="25" t="s">
        <v>32</v>
      </c>
      <c r="C70" s="5" t="s">
        <v>33</v>
      </c>
      <c r="D70" s="35">
        <v>4000</v>
      </c>
      <c r="E70" s="62"/>
      <c r="F70" s="64">
        <f t="shared" si="12"/>
        <v>0</v>
      </c>
    </row>
    <row r="71" spans="1:336" ht="23.25" customHeight="1">
      <c r="A71" s="5">
        <v>20</v>
      </c>
      <c r="B71" s="25" t="s">
        <v>45</v>
      </c>
      <c r="C71" s="5" t="s">
        <v>22</v>
      </c>
      <c r="D71" s="35">
        <v>18</v>
      </c>
      <c r="E71" s="64"/>
      <c r="F71" s="64">
        <f t="shared" si="12"/>
        <v>0</v>
      </c>
    </row>
    <row r="72" spans="1:336" ht="31.15" customHeight="1">
      <c r="A72" s="97" t="s">
        <v>26</v>
      </c>
      <c r="B72" s="98"/>
      <c r="C72" s="98"/>
      <c r="D72" s="98"/>
      <c r="E72" s="98"/>
      <c r="F72" s="66">
        <f>-SUM(F69:F71)</f>
        <v>0</v>
      </c>
    </row>
    <row r="73" spans="1:336" ht="20.100000000000001" customHeight="1">
      <c r="A73" s="14"/>
      <c r="B73" s="13"/>
      <c r="C73" s="14"/>
      <c r="D73" s="14"/>
      <c r="E73" s="15"/>
      <c r="F73" s="15"/>
    </row>
    <row r="74" spans="1:336" ht="20.100000000000001" customHeight="1">
      <c r="A74" s="72" t="s">
        <v>6</v>
      </c>
      <c r="B74" s="72"/>
      <c r="C74" s="72"/>
      <c r="D74" s="72"/>
      <c r="E74" s="72"/>
      <c r="F74" s="72"/>
    </row>
    <row r="75" spans="1:336" ht="20.100000000000001" customHeight="1">
      <c r="A75" s="104" t="s">
        <v>5</v>
      </c>
      <c r="B75" s="105"/>
      <c r="C75" s="105"/>
      <c r="D75" s="106"/>
      <c r="E75" s="107">
        <f>SUM(F28,F35,F66,F72)</f>
        <v>0</v>
      </c>
      <c r="F75" s="108"/>
    </row>
    <row r="76" spans="1:336" ht="24" customHeight="1">
      <c r="A76" s="109" t="s">
        <v>7</v>
      </c>
      <c r="B76" s="109"/>
      <c r="C76" s="109"/>
      <c r="D76" s="109"/>
      <c r="E76" s="109"/>
      <c r="F76" s="109"/>
    </row>
    <row r="77" spans="1:336" s="16" customFormat="1" ht="18">
      <c r="A77" s="99" t="s">
        <v>10</v>
      </c>
      <c r="B77" s="100"/>
      <c r="C77" s="100"/>
      <c r="D77" s="100"/>
      <c r="E77" s="100"/>
      <c r="F77" s="101"/>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c r="JE77"/>
      <c r="JF77"/>
      <c r="JG77"/>
      <c r="JH77"/>
      <c r="JI77"/>
      <c r="JJ77"/>
      <c r="JK77"/>
      <c r="JL77"/>
      <c r="JM77"/>
      <c r="JN77"/>
      <c r="JO77"/>
      <c r="JP77"/>
      <c r="JQ77"/>
      <c r="JR77"/>
      <c r="JS77"/>
      <c r="JT77"/>
      <c r="JU77"/>
      <c r="JV77"/>
      <c r="JW77"/>
      <c r="JX77"/>
      <c r="JY77"/>
      <c r="JZ77"/>
      <c r="KA77"/>
      <c r="KB77"/>
      <c r="KC77"/>
      <c r="KD77"/>
      <c r="KE77"/>
      <c r="KF77"/>
      <c r="KG77"/>
      <c r="KH77"/>
      <c r="KI77"/>
      <c r="KJ77"/>
      <c r="KK77"/>
      <c r="KL77"/>
      <c r="KM77"/>
      <c r="KN77"/>
      <c r="KO77"/>
      <c r="KP77"/>
      <c r="KQ77"/>
      <c r="KR77"/>
      <c r="KS77"/>
      <c r="KT77"/>
      <c r="KU77"/>
      <c r="KV77"/>
      <c r="KW77"/>
      <c r="KX77"/>
      <c r="KY77"/>
      <c r="KZ77"/>
      <c r="LA77"/>
      <c r="LB77"/>
      <c r="LC77"/>
      <c r="LD77"/>
      <c r="LE77"/>
      <c r="LF77"/>
      <c r="LG77"/>
      <c r="LH77"/>
      <c r="LI77"/>
      <c r="LJ77"/>
      <c r="LK77"/>
      <c r="LL77"/>
      <c r="LM77"/>
      <c r="LN77"/>
      <c r="LO77"/>
      <c r="LP77"/>
      <c r="LQ77"/>
      <c r="LR77"/>
      <c r="LS77"/>
      <c r="LT77"/>
      <c r="LU77"/>
      <c r="LV77"/>
      <c r="LW77"/>
      <c r="LX77"/>
    </row>
    <row r="78" spans="1:336" s="16" customFormat="1" ht="12.75">
      <c r="A78" s="17"/>
      <c r="B78" s="102" t="s">
        <v>8</v>
      </c>
      <c r="C78" s="102"/>
      <c r="D78" s="102"/>
      <c r="E78" s="102"/>
      <c r="F78" s="10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c r="JE78"/>
      <c r="JF78"/>
      <c r="JG78"/>
      <c r="JH78"/>
      <c r="JI78"/>
      <c r="JJ78"/>
      <c r="JK78"/>
      <c r="JL78"/>
      <c r="JM78"/>
      <c r="JN78"/>
      <c r="JO78"/>
      <c r="JP78"/>
      <c r="JQ78"/>
      <c r="JR78"/>
      <c r="JS78"/>
      <c r="JT78"/>
      <c r="JU78"/>
      <c r="JV78"/>
      <c r="JW78"/>
      <c r="JX78"/>
      <c r="JY78"/>
      <c r="JZ78"/>
      <c r="KA78"/>
      <c r="KB78"/>
      <c r="KC78"/>
      <c r="KD78"/>
      <c r="KE78"/>
      <c r="KF78"/>
      <c r="KG78"/>
      <c r="KH78"/>
      <c r="KI78"/>
      <c r="KJ78"/>
      <c r="KK78"/>
      <c r="KL78"/>
      <c r="KM78"/>
      <c r="KN78"/>
      <c r="KO78"/>
      <c r="KP78"/>
      <c r="KQ78"/>
      <c r="KR78"/>
      <c r="KS78"/>
      <c r="KT78"/>
      <c r="KU78"/>
      <c r="KV78"/>
      <c r="KW78"/>
      <c r="KX78"/>
      <c r="KY78"/>
      <c r="KZ78"/>
      <c r="LA78"/>
      <c r="LB78"/>
      <c r="LC78"/>
      <c r="LD78"/>
      <c r="LE78"/>
      <c r="LF78"/>
      <c r="LG78"/>
      <c r="LH78"/>
      <c r="LI78"/>
      <c r="LJ78"/>
      <c r="LK78"/>
      <c r="LL78"/>
      <c r="LM78"/>
      <c r="LN78"/>
      <c r="LO78"/>
      <c r="LP78"/>
      <c r="LQ78"/>
      <c r="LR78"/>
      <c r="LS78"/>
      <c r="LT78"/>
      <c r="LU78"/>
      <c r="LV78"/>
      <c r="LW78"/>
      <c r="LX78"/>
    </row>
    <row r="79" spans="1:336" s="16" customFormat="1" ht="36" customHeight="1">
      <c r="A79" s="1"/>
      <c r="B79" s="1"/>
      <c r="C79" s="1"/>
      <c r="D79" s="1"/>
      <c r="E79" s="3"/>
      <c r="F79" s="4"/>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c r="JE79"/>
      <c r="JF79"/>
      <c r="JG79"/>
      <c r="JH79"/>
      <c r="JI79"/>
      <c r="JJ79"/>
      <c r="JK79"/>
      <c r="JL79"/>
      <c r="JM79"/>
      <c r="JN79"/>
      <c r="JO79"/>
      <c r="JP79"/>
      <c r="JQ79"/>
      <c r="JR79"/>
      <c r="JS79"/>
      <c r="JT79"/>
      <c r="JU79"/>
      <c r="JV79"/>
      <c r="JW79"/>
      <c r="JX79"/>
      <c r="JY79"/>
      <c r="JZ79"/>
      <c r="KA79"/>
      <c r="KB79"/>
      <c r="KC79"/>
      <c r="KD79"/>
      <c r="KE79"/>
      <c r="KF79"/>
      <c r="KG79"/>
      <c r="KH79"/>
      <c r="KI79"/>
      <c r="KJ79"/>
      <c r="KK79"/>
      <c r="KL79"/>
      <c r="KM79"/>
      <c r="KN79"/>
      <c r="KO79"/>
      <c r="KP79"/>
      <c r="KQ79"/>
      <c r="KR79"/>
      <c r="KS79"/>
      <c r="KT79"/>
      <c r="KU79"/>
      <c r="KV79"/>
      <c r="KW79"/>
      <c r="KX79"/>
      <c r="KY79"/>
      <c r="KZ79"/>
      <c r="LA79"/>
      <c r="LB79"/>
      <c r="LC79"/>
      <c r="LD79"/>
      <c r="LE79"/>
      <c r="LF79"/>
      <c r="LG79"/>
      <c r="LH79"/>
      <c r="LI79"/>
      <c r="LJ79"/>
      <c r="LK79"/>
      <c r="LL79"/>
      <c r="LM79"/>
      <c r="LN79"/>
      <c r="LO79"/>
      <c r="LP79"/>
      <c r="LQ79"/>
      <c r="LR79"/>
      <c r="LS79"/>
      <c r="LT79"/>
      <c r="LU79"/>
      <c r="LV79"/>
      <c r="LW79"/>
      <c r="LX79"/>
    </row>
    <row r="80" spans="1:336" s="16" customFormat="1" ht="35.25" customHeight="1">
      <c r="A80" s="1"/>
      <c r="B80" s="1"/>
      <c r="C80" s="1"/>
      <c r="D80" s="1"/>
      <c r="E80" s="3"/>
      <c r="F80" s="4"/>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c r="JE80"/>
      <c r="JF80"/>
      <c r="JG80"/>
      <c r="JH80"/>
      <c r="JI80"/>
      <c r="JJ80"/>
      <c r="JK80"/>
      <c r="JL80"/>
      <c r="JM80"/>
      <c r="JN80"/>
      <c r="JO80"/>
      <c r="JP80"/>
      <c r="JQ80"/>
      <c r="JR80"/>
      <c r="JS80"/>
      <c r="JT80"/>
      <c r="JU80"/>
      <c r="JV80"/>
      <c r="JW80"/>
      <c r="JX80"/>
      <c r="JY80"/>
      <c r="JZ80"/>
      <c r="KA80"/>
      <c r="KB80"/>
      <c r="KC80"/>
      <c r="KD80"/>
      <c r="KE80"/>
      <c r="KF80"/>
      <c r="KG80"/>
      <c r="KH80"/>
      <c r="KI80"/>
      <c r="KJ80"/>
      <c r="KK80"/>
      <c r="KL80"/>
      <c r="KM80"/>
      <c r="KN80"/>
      <c r="KO80"/>
      <c r="KP80"/>
      <c r="KQ80"/>
      <c r="KR80"/>
      <c r="KS80"/>
      <c r="KT80"/>
      <c r="KU80"/>
      <c r="KV80"/>
      <c r="KW80"/>
      <c r="KX80"/>
      <c r="KY80"/>
      <c r="KZ80"/>
      <c r="LA80"/>
      <c r="LB80"/>
      <c r="LC80"/>
      <c r="LD80"/>
      <c r="LE80"/>
      <c r="LF80"/>
      <c r="LG80"/>
      <c r="LH80"/>
      <c r="LI80"/>
      <c r="LJ80"/>
      <c r="LK80"/>
      <c r="LL80"/>
      <c r="LM80"/>
      <c r="LN80"/>
      <c r="LO80"/>
      <c r="LP80"/>
      <c r="LQ80"/>
      <c r="LR80"/>
      <c r="LS80"/>
      <c r="LT80"/>
      <c r="LU80"/>
      <c r="LV80"/>
      <c r="LW80"/>
      <c r="LX80"/>
    </row>
    <row r="81" spans="1:336" s="16" customFormat="1" ht="52.5" customHeight="1">
      <c r="A81" s="1"/>
      <c r="B81" s="1"/>
      <c r="C81" s="1"/>
      <c r="D81" s="1"/>
      <c r="E81" s="3"/>
      <c r="F81" s="4"/>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c r="JE81"/>
      <c r="JF81"/>
      <c r="JG81"/>
      <c r="JH81"/>
      <c r="JI81"/>
      <c r="JJ81"/>
      <c r="JK81"/>
      <c r="JL81"/>
      <c r="JM81"/>
      <c r="JN81"/>
      <c r="JO81"/>
      <c r="JP81"/>
      <c r="JQ81"/>
      <c r="JR81"/>
      <c r="JS81"/>
      <c r="JT81"/>
      <c r="JU81"/>
      <c r="JV81"/>
      <c r="JW81"/>
      <c r="JX81"/>
      <c r="JY81"/>
      <c r="JZ81"/>
      <c r="KA81"/>
      <c r="KB81"/>
      <c r="KC81"/>
      <c r="KD81"/>
      <c r="KE81"/>
      <c r="KF81"/>
      <c r="KG81"/>
      <c r="KH81"/>
      <c r="KI81"/>
      <c r="KJ81"/>
      <c r="KK81"/>
      <c r="KL81"/>
      <c r="KM81"/>
      <c r="KN81"/>
      <c r="KO81"/>
      <c r="KP81"/>
      <c r="KQ81"/>
      <c r="KR81"/>
      <c r="KS81"/>
      <c r="KT81"/>
      <c r="KU81"/>
      <c r="KV81"/>
      <c r="KW81"/>
      <c r="KX81"/>
      <c r="KY81"/>
      <c r="KZ81"/>
      <c r="LA81"/>
      <c r="LB81"/>
      <c r="LC81"/>
      <c r="LD81"/>
      <c r="LE81"/>
      <c r="LF81"/>
      <c r="LG81"/>
      <c r="LH81"/>
      <c r="LI81"/>
      <c r="LJ81"/>
      <c r="LK81"/>
      <c r="LL81"/>
      <c r="LM81"/>
      <c r="LN81"/>
      <c r="LO81"/>
      <c r="LP81"/>
      <c r="LQ81"/>
      <c r="LR81"/>
      <c r="LS81"/>
      <c r="LT81"/>
      <c r="LU81"/>
      <c r="LV81"/>
      <c r="LW81"/>
      <c r="LX81"/>
    </row>
    <row r="82" spans="1:336" s="16" customFormat="1" ht="21.75" customHeight="1">
      <c r="A82" s="1"/>
      <c r="B82" s="1"/>
      <c r="C82" s="1"/>
      <c r="D82" s="1"/>
      <c r="E82" s="3"/>
      <c r="F82" s="4"/>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c r="JE82"/>
      <c r="JF82"/>
      <c r="JG82"/>
      <c r="JH82"/>
      <c r="JI82"/>
      <c r="JJ82"/>
      <c r="JK82"/>
      <c r="JL82"/>
      <c r="JM82"/>
      <c r="JN82"/>
      <c r="JO82"/>
      <c r="JP82"/>
      <c r="JQ82"/>
      <c r="JR82"/>
      <c r="JS82"/>
      <c r="JT82"/>
      <c r="JU82"/>
      <c r="JV82"/>
      <c r="JW82"/>
      <c r="JX82"/>
      <c r="JY82"/>
      <c r="JZ82"/>
      <c r="KA82"/>
      <c r="KB82"/>
      <c r="KC82"/>
      <c r="KD82"/>
      <c r="KE82"/>
      <c r="KF82"/>
      <c r="KG82"/>
      <c r="KH82"/>
      <c r="KI82"/>
      <c r="KJ82"/>
      <c r="KK82"/>
      <c r="KL82"/>
      <c r="KM82"/>
      <c r="KN82"/>
      <c r="KO82"/>
      <c r="KP82"/>
      <c r="KQ82"/>
      <c r="KR82"/>
      <c r="KS82"/>
      <c r="KT82"/>
      <c r="KU82"/>
      <c r="KV82"/>
      <c r="KW82"/>
      <c r="KX82"/>
      <c r="KY82"/>
      <c r="KZ82"/>
      <c r="LA82"/>
      <c r="LB82"/>
      <c r="LC82"/>
      <c r="LD82"/>
      <c r="LE82"/>
      <c r="LF82"/>
      <c r="LG82"/>
      <c r="LH82"/>
      <c r="LI82"/>
      <c r="LJ82"/>
      <c r="LK82"/>
      <c r="LL82"/>
      <c r="LM82"/>
      <c r="LN82"/>
      <c r="LO82"/>
      <c r="LP82"/>
      <c r="LQ82"/>
      <c r="LR82"/>
      <c r="LS82"/>
      <c r="LT82"/>
      <c r="LU82"/>
      <c r="LV82"/>
      <c r="LW82"/>
      <c r="LX82"/>
    </row>
    <row r="83" spans="1:336" ht="30.75" customHeight="1"/>
    <row r="84" spans="1:336" ht="14.25" customHeight="1"/>
    <row r="85" spans="1:336" ht="20.100000000000001" customHeight="1"/>
    <row r="86" spans="1:336" ht="20.100000000000001" customHeight="1"/>
    <row r="87" spans="1:336" ht="20.100000000000001" customHeight="1"/>
    <row r="88" spans="1:336" ht="20.100000000000001" customHeight="1"/>
    <row r="89" spans="1:336" ht="20.100000000000001" customHeight="1"/>
    <row r="90" spans="1:336" ht="20.100000000000001" customHeight="1"/>
    <row r="91" spans="1:336" ht="20.100000000000001" customHeight="1"/>
    <row r="92" spans="1:336" ht="20.100000000000001" customHeight="1"/>
    <row r="93" spans="1:336" ht="20.100000000000001" customHeight="1"/>
    <row r="94" spans="1:336" ht="20.100000000000001" customHeight="1"/>
  </sheetData>
  <dataConsolidate/>
  <mergeCells count="19">
    <mergeCell ref="A77:F77"/>
    <mergeCell ref="B78:F78"/>
    <mergeCell ref="A75:D75"/>
    <mergeCell ref="E75:F75"/>
    <mergeCell ref="A76:F76"/>
    <mergeCell ref="A74:F74"/>
    <mergeCell ref="B1:F4"/>
    <mergeCell ref="B7:F7"/>
    <mergeCell ref="B9:F9"/>
    <mergeCell ref="A11:F11"/>
    <mergeCell ref="A12:F15"/>
    <mergeCell ref="A16:F16"/>
    <mergeCell ref="A28:E28"/>
    <mergeCell ref="A36:F36"/>
    <mergeCell ref="A66:E66"/>
    <mergeCell ref="A67:F67"/>
    <mergeCell ref="A72:E72"/>
    <mergeCell ref="A29:F29"/>
    <mergeCell ref="A35:E35"/>
  </mergeCells>
  <phoneticPr fontId="23" type="noConversion"/>
  <printOptions horizontalCentered="1"/>
  <pageMargins left="0.25" right="0.25" top="0.4" bottom="0.4" header="0.3" footer="0.3"/>
  <pageSetup scale="52" fitToHeight="0"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A5B670-78D3-4249-AB95-52CAE9CA4ECC}">
  <ds:schemaRefs>
    <ds:schemaRef ds:uri="http://www.w3.org/XML/1998/namespace"/>
    <ds:schemaRef ds:uri="http://schemas.microsoft.com/office/2006/metadata/properties"/>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B20DBAF1-6B3A-4591-8A53-E27BA8233F1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 Tab</vt:lpstr>
      <vt:lpstr>'Bid Tab'!Print_Area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Bond, Jake</cp:lastModifiedBy>
  <cp:lastPrinted>2024-09-19T07:27:23Z</cp:lastPrinted>
  <dcterms:created xsi:type="dcterms:W3CDTF">1998-06-09T19:27:04Z</dcterms:created>
  <dcterms:modified xsi:type="dcterms:W3CDTF">2025-02-04T19:43:18Z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