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S:\Procurement Management\WORKAREA\MONICA\Active\Alico Road Sidewalk - Michael G Ripp Parkway to Quaker Lane\2 - Draft Solicitation Docs\"/>
    </mc:Choice>
  </mc:AlternateContent>
  <xr:revisionPtr revIDLastSave="0" documentId="13_ncr:1_{FE239BEA-FCFD-4950-B53F-1D3A646C7A6B}" xr6:coauthVersionLast="47" xr6:coauthVersionMax="47" xr10:uidLastSave="{00000000-0000-0000-0000-000000000000}"/>
  <bookViews>
    <workbookView xWindow="-120" yWindow="-120" windowWidth="29040" windowHeight="15720" tabRatio="601" xr2:uid="{00000000-000D-0000-FFFF-FFFF00000000}"/>
  </bookViews>
  <sheets>
    <sheet name="BID-PROPOSAL FORM" sheetId="4" r:id="rId1"/>
  </sheets>
  <definedNames>
    <definedName name="_xlnm.Print_Area" localSheetId="0">'BID-PROPOSAL FORM'!$A$1:$F$114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1" i="4" l="1"/>
  <c r="F92" i="4"/>
  <c r="F93" i="4"/>
  <c r="F94" i="4"/>
  <c r="F95" i="4"/>
  <c r="F96" i="4"/>
  <c r="F97" i="4"/>
  <c r="F98" i="4"/>
  <c r="F99" i="4"/>
  <c r="F100" i="4"/>
  <c r="F101" i="4"/>
  <c r="F102" i="4"/>
  <c r="F103" i="4"/>
  <c r="F78" i="4"/>
  <c r="F79" i="4"/>
  <c r="F80" i="4"/>
  <c r="F81" i="4"/>
  <c r="F82" i="4"/>
  <c r="F83" i="4"/>
  <c r="F84" i="4"/>
  <c r="F85" i="4"/>
  <c r="F86" i="4"/>
  <c r="F57" i="4"/>
  <c r="F58" i="4"/>
  <c r="F59" i="4"/>
  <c r="F60" i="4"/>
  <c r="F61" i="4"/>
  <c r="F62" i="4"/>
  <c r="F63" i="4"/>
  <c r="F64" i="4"/>
  <c r="F65" i="4"/>
  <c r="F66" i="4"/>
  <c r="F67" i="4"/>
  <c r="F68" i="4"/>
  <c r="F69" i="4"/>
  <c r="F70" i="4"/>
  <c r="F71" i="4"/>
  <c r="F72" i="4"/>
  <c r="F73" i="4"/>
  <c r="F46" i="4"/>
  <c r="F47" i="4"/>
  <c r="F48" i="4"/>
  <c r="F49" i="4"/>
  <c r="F50" i="4"/>
  <c r="F51" i="4"/>
  <c r="F52" i="4"/>
  <c r="F20" i="4"/>
  <c r="F21" i="4"/>
  <c r="F22" i="4"/>
  <c r="F23" i="4"/>
  <c r="F24" i="4"/>
  <c r="F25" i="4"/>
  <c r="F26" i="4"/>
  <c r="F27" i="4"/>
  <c r="F28" i="4"/>
  <c r="F29" i="4"/>
  <c r="F30" i="4"/>
  <c r="F31" i="4"/>
  <c r="F32" i="4"/>
  <c r="F33" i="4"/>
  <c r="F34" i="4"/>
  <c r="F35" i="4"/>
  <c r="F36" i="4"/>
  <c r="F37" i="4"/>
  <c r="F38" i="4"/>
  <c r="F39" i="4"/>
  <c r="F40" i="4"/>
  <c r="F41" i="4"/>
  <c r="F77" i="4"/>
  <c r="F87" i="4" l="1"/>
  <c r="F90" i="4" l="1"/>
  <c r="F56" i="4"/>
  <c r="F74" i="4" l="1"/>
  <c r="F104" i="4"/>
  <c r="F19" i="4" l="1"/>
  <c r="F45" i="4" l="1"/>
  <c r="F53" i="4" s="1"/>
  <c r="F42" i="4"/>
  <c r="E107" i="4" l="1"/>
</calcChain>
</file>

<file path=xl/sharedStrings.xml><?xml version="1.0" encoding="utf-8"?>
<sst xmlns="http://schemas.openxmlformats.org/spreadsheetml/2006/main" count="273" uniqueCount="181">
  <si>
    <r>
      <t xml:space="preserve">PROCUREMENT MANAGEMENT DEPARTMENT
</t>
    </r>
    <r>
      <rPr>
        <b/>
        <u/>
        <sz val="18"/>
        <rFont val="Arial"/>
        <family val="2"/>
      </rPr>
      <t>BID/PROPOSAL FORM</t>
    </r>
  </si>
  <si>
    <t>COMPANY NAME:</t>
  </si>
  <si>
    <t>SOLICITATION:</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</si>
  <si>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</si>
  <si>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data provided within the Bid/Proposal Form.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</si>
  <si>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Item</t>
  </si>
  <si>
    <t>Description</t>
  </si>
  <si>
    <t xml:space="preserve">Unit of
Measure </t>
  </si>
  <si>
    <t>Estimated
Quantity</t>
  </si>
  <si>
    <t>Unit Price</t>
  </si>
  <si>
    <t>Extended
Amount</t>
  </si>
  <si>
    <t>101 1</t>
  </si>
  <si>
    <t>MOBILIZATION</t>
  </si>
  <si>
    <t>LS</t>
  </si>
  <si>
    <t>102 1</t>
  </si>
  <si>
    <t>MAINTENANCE OF TRAFFIC</t>
  </si>
  <si>
    <t>104 10 3</t>
  </si>
  <si>
    <t>SEDIMENT BARRIER</t>
  </si>
  <si>
    <t>LF</t>
  </si>
  <si>
    <t>EA</t>
  </si>
  <si>
    <t>104 18</t>
  </si>
  <si>
    <t>INLET PROTECTION SYSTEM</t>
  </si>
  <si>
    <t>107 1</t>
  </si>
  <si>
    <t>AC</t>
  </si>
  <si>
    <t>107 2</t>
  </si>
  <si>
    <t>MOWING</t>
  </si>
  <si>
    <t>110 1 1</t>
  </si>
  <si>
    <t>REMOVAL OF EXISTING CONCRETE</t>
  </si>
  <si>
    <t>SY</t>
  </si>
  <si>
    <t>120 1</t>
  </si>
  <si>
    <t>REGULAR EXCAVATION</t>
  </si>
  <si>
    <t>CY</t>
  </si>
  <si>
    <t>120 6</t>
  </si>
  <si>
    <t>EMBANKMENT</t>
  </si>
  <si>
    <t>160 4</t>
  </si>
  <si>
    <t>TYPE B STABILIZATION</t>
  </si>
  <si>
    <t>TN</t>
  </si>
  <si>
    <t>339 1</t>
  </si>
  <si>
    <t>MISCELLANEOUS ASPHALT PAVEMENT</t>
  </si>
  <si>
    <t>425 1541</t>
  </si>
  <si>
    <t>430 175 118</t>
  </si>
  <si>
    <t>430 175 124</t>
  </si>
  <si>
    <t>515 1 2</t>
  </si>
  <si>
    <t>520 1 10</t>
  </si>
  <si>
    <t>CONCRETE CURB &amp; GUTTER, TYPE F</t>
  </si>
  <si>
    <t>CONCRETE SIDEWALK AND DRIVEWAYS, 6" THICK</t>
  </si>
  <si>
    <t>DETECTABLE WARNINGS</t>
  </si>
  <si>
    <t>SF</t>
  </si>
  <si>
    <t>536 1 0</t>
  </si>
  <si>
    <t>GUARDRAIL -ROADWAY, GENERAL/LOW SPEED TL-2</t>
  </si>
  <si>
    <t>536 73</t>
  </si>
  <si>
    <t>GUARDRAIL REMOVAL</t>
  </si>
  <si>
    <t>536 85 24</t>
  </si>
  <si>
    <t>GUARDRAIL END TREATMENT- PARALLEL APPROACH TERMINAL</t>
  </si>
  <si>
    <t>570 1 2</t>
  </si>
  <si>
    <t>PERFORMANCE TURF, SOD</t>
  </si>
  <si>
    <t>AS</t>
  </si>
  <si>
    <t>SINGLE COLUMN GROUND SIGN ASSEMBLY, F&amp;I GROUND MOUNT, LESS THAN 12 SF</t>
  </si>
  <si>
    <t>SINGLE COLUMN GROUND SIGN ASSEMBLY, REMOVE</t>
  </si>
  <si>
    <t>711 11 123</t>
  </si>
  <si>
    <t>711 14 125</t>
  </si>
  <si>
    <t>THERMOPLASTIC, PREFORMED, WHITE, SOLID, 24" FOR CROSSWALK</t>
  </si>
  <si>
    <t>711 16 201</t>
  </si>
  <si>
    <t>THERMOPLASTIC, STANDARD-OTHER SURFACES, YELLOW, SOLID, 6"</t>
  </si>
  <si>
    <t>GM</t>
  </si>
  <si>
    <t>711 17 1</t>
  </si>
  <si>
    <t>BID SUMMARY</t>
  </si>
  <si>
    <t>PROJECT TOTAL</t>
  </si>
  <si>
    <t>**Quantities are not guaranteed.  Final payment will be based on actual quantities.</t>
  </si>
  <si>
    <t>PROJECT TOTAL:</t>
  </si>
  <si>
    <t>(Use Words to Write Total)</t>
  </si>
  <si>
    <t>*Please provide a list of job titles and hourly rate for any positions you feel may fall under the duties of this solicitation package.</t>
  </si>
  <si>
    <t>Roadway Quantities</t>
  </si>
  <si>
    <t>110 4 10</t>
  </si>
  <si>
    <t>285 704</t>
  </si>
  <si>
    <t>285 709</t>
  </si>
  <si>
    <t>327 70 6</t>
  </si>
  <si>
    <t>334 1 15</t>
  </si>
  <si>
    <t>337 7 88</t>
  </si>
  <si>
    <t xml:space="preserve">522 2 </t>
  </si>
  <si>
    <t xml:space="preserve">527 2 </t>
  </si>
  <si>
    <t>LITTER REMOVAL AND DISPOSAL</t>
  </si>
  <si>
    <t>CLEARING &amp; GRUBBING</t>
  </si>
  <si>
    <t>OPTIONAL BASE, BASE GROUP 04</t>
  </si>
  <si>
    <t>OPTIONAL BASE, BASE GROUP 09</t>
  </si>
  <si>
    <t>MILLING EXISTING ASPHALT PAVEMENT, 1 1/2" AVG DEPTH</t>
  </si>
  <si>
    <t>SUPERPAVE ASPHALTIC CONC, TRAFFIC E</t>
  </si>
  <si>
    <t>ASPHALT CONCRETE FRICTION COURSE,TRAFFIC E, FC-12.5, PG 76-22</t>
  </si>
  <si>
    <t>PIPE HANDRAIL - GUIDERAIL, ALUMINUM</t>
  </si>
  <si>
    <t>ROADWAY SUBTOTAL</t>
  </si>
  <si>
    <t>DRAINAGE SUBTOTAL</t>
  </si>
  <si>
    <t xml:space="preserve">Drainage Quantities </t>
  </si>
  <si>
    <t>425 1531</t>
  </si>
  <si>
    <t>425 1535</t>
  </si>
  <si>
    <t>425 5</t>
  </si>
  <si>
    <t>INLETS, DITCH BOTTOM, TYPE C MODIFIED-BACK OF SIDEWALK, &lt;10'</t>
  </si>
  <si>
    <t>INLETS, DITCH BOTTOM, TYPE C MODIFIED-BACK OF SIDEWALK, PARTIAL</t>
  </si>
  <si>
    <t>INLETS, DITCH BOTTOM, TYPE D, &lt;10'</t>
  </si>
  <si>
    <t>ADJUST MANHOLE TOP</t>
  </si>
  <si>
    <t>PIPE CULVERT, OPTIONAL MATERIAL, ROUND, 18" S/CD</t>
  </si>
  <si>
    <t>PIPE CULVERT, OPTIONAL MATERIAL, ROUND, 24" S/CD</t>
  </si>
  <si>
    <t xml:space="preserve">S&amp;PM Quantities </t>
  </si>
  <si>
    <t>700 1 111</t>
  </si>
  <si>
    <t>700 1 112</t>
  </si>
  <si>
    <t>700 1 500</t>
  </si>
  <si>
    <t>700 1 600</t>
  </si>
  <si>
    <t>700 3 204</t>
  </si>
  <si>
    <t>700 13 12</t>
  </si>
  <si>
    <t>706 1 3</t>
  </si>
  <si>
    <t>711 11 124</t>
  </si>
  <si>
    <t>711 11 141</t>
  </si>
  <si>
    <t>711 14 160</t>
  </si>
  <si>
    <t>711 14 170</t>
  </si>
  <si>
    <t>711 16 101</t>
  </si>
  <si>
    <t>711 16 102</t>
  </si>
  <si>
    <t>711 16 131</t>
  </si>
  <si>
    <t>SINGLE COLUMN GROUND SIGN ASSEMBLY, F&amp;I GROUND MOUNT, 12.0-20.0 SF</t>
  </si>
  <si>
    <t>SINGLE COLUMN GROUND SIGN ASSEMBLY, RELOCATE</t>
  </si>
  <si>
    <t>SIGN PANEL, FURNISH &amp; INSTALL OVERHEAD MOUNT, 31-50 SF</t>
  </si>
  <si>
    <t>RETROREFLECTIVE SIGN STRIP-FURNISH AND INSTALL, 2"</t>
  </si>
  <si>
    <t>RAISED PAVEMENT MARKER, TYPE B</t>
  </si>
  <si>
    <t>THERMOPLASTIC, STANDARD, WHITE, SOLID, 12" FOR CROSSWALK AND ROUNDABOUT</t>
  </si>
  <si>
    <t>THERMOPLASTIC, STANDARD, WHITE, SOLID, 18" FOR DIAGONALS AND CHEVRONS</t>
  </si>
  <si>
    <t>THERMOPLASTIC, STANDARD, WHITE, 2-4 DOTTED GUIDELINE/ 6/10 GAP EXTENSION, 6"</t>
  </si>
  <si>
    <t>THERMOPLASTIC, PREFORMED, WHITE, MESSAGE</t>
  </si>
  <si>
    <t>THERMOPLASTIC, PREFORMED, WHITE, ARROW</t>
  </si>
  <si>
    <t>THERMOPLASTIC, STANDARD-OTHER SURFACES, WHITE, SOLID, 6"</t>
  </si>
  <si>
    <t>THERMOPLASTIC, STANDARD-OTHER SURFACES, WHITE, SOLID, 8"</t>
  </si>
  <si>
    <t>THERMOPLASTIC, STANDARD-OTHER SURFACES, WHITE, SKIP, 6", 10-30 SKIP OR 3-9 LANE DROP</t>
  </si>
  <si>
    <t>THERMOPLASTIC, REMOVE EXISTING THERMOPLASTIC PAVEMENT MARKINGS-SURFACE TO REMAIN</t>
  </si>
  <si>
    <t>S&amp;PM SUBTOTAL</t>
  </si>
  <si>
    <t xml:space="preserve">Signals Quantities </t>
  </si>
  <si>
    <t>SIGNALS SUBTOTAL</t>
  </si>
  <si>
    <t>630 2 11</t>
  </si>
  <si>
    <t>630 2 12</t>
  </si>
  <si>
    <t>632 7 1</t>
  </si>
  <si>
    <t>635 2 12</t>
  </si>
  <si>
    <t>635 2 13</t>
  </si>
  <si>
    <t>635 2 14</t>
  </si>
  <si>
    <t>646 1 11</t>
  </si>
  <si>
    <t>653 1 11</t>
  </si>
  <si>
    <t>665 1 12</t>
  </si>
  <si>
    <t>685 1 13</t>
  </si>
  <si>
    <t>CONDUIT, FURNISH &amp; INSTALL, OPEN TRENCH</t>
  </si>
  <si>
    <t>CONDUIT, FURNISH &amp; INSTALL, DIRECTIONAL BORE</t>
  </si>
  <si>
    <t>SIGNAL CABLE-NEW OR RECONSTRUCTED INTERSECTION, FURNISH &amp; INSTALL</t>
  </si>
  <si>
    <t>PULL &amp; SPLICE BOX, F&amp;I, 24" x 36" COVER SIZE</t>
  </si>
  <si>
    <t>PULL &amp; SPLICE BOX, F&amp;I, 30" x 60" COVER SIZE</t>
  </si>
  <si>
    <t>PULL &amp; SPLICE BOX, F&amp;I, 17" x 30" COVER SIZE</t>
  </si>
  <si>
    <t>ALUMINUM SIGNALS POLE, PEDESTAL</t>
  </si>
  <si>
    <t>PEDESTRIAN SIGNAL, FURNISH &amp; INSTALL, LED COUNTDOWN, 1 WAY</t>
  </si>
  <si>
    <t>PEDESTRIAN DETECTOR, FURNISH &amp; INSTALL, ACCESSIBLE</t>
  </si>
  <si>
    <t>UNINTERRUPTIBLE POWER SUPPLY, FURNISH AND INSTALL, LINE INTERACTIVE WITH CABINET</t>
  </si>
  <si>
    <t>PI</t>
  </si>
  <si>
    <t xml:space="preserve">Lighting Quantities </t>
  </si>
  <si>
    <t>LIGHTING SUBTOTAL</t>
  </si>
  <si>
    <t>639 1 122</t>
  </si>
  <si>
    <t>639 3 11</t>
  </si>
  <si>
    <t>641 2 12</t>
  </si>
  <si>
    <t>715 1 12</t>
  </si>
  <si>
    <t>715 7 11</t>
  </si>
  <si>
    <t>715 11 211</t>
  </si>
  <si>
    <t>715 61 221</t>
  </si>
  <si>
    <t>715 61 321</t>
  </si>
  <si>
    <t>715 61 352</t>
  </si>
  <si>
    <t>715 65 166</t>
  </si>
  <si>
    <t>715 500 1</t>
  </si>
  <si>
    <t>ELECTRICAL POWER SERVICE, F&amp;I, UNDERGROUND, METER PURCHASED BY CONTRACTOR</t>
  </si>
  <si>
    <t>ELECTRICAL SERVICE DISCONNECT, F&amp;I, POLE MOUNT</t>
  </si>
  <si>
    <t>PRESTRESSED CONCRETE POLE, F&amp;I, TYPE P-II SERVICE POLE</t>
  </si>
  <si>
    <t>LIGHTING CONDUCTORS, F&amp;I, INSULATED, NO. 8-6</t>
  </si>
  <si>
    <t>LOAD CENTER, F&amp;I, SECONDARY VOLTAGE</t>
  </si>
  <si>
    <t>LUMINAIRE, F&amp;I- REPLACE EXISTING LUMINAIRE ON EXISTING POLE/ARM, ROADWAY, COBRA HEAD</t>
  </si>
  <si>
    <t>LIGHT POLE COMPLETE, F&amp;I, STANDARD POLE STANDARD FOUNDATION, 35' MOUNTING HEIGHT, 10' ARM LENGTH</t>
  </si>
  <si>
    <t>LIGHT POLE COMPLETE, F&amp;I, STANDARD POLE STANDARD FOUNDATION, 40' MOUNTING HEIGHT, 10' ARM LENGTH</t>
  </si>
  <si>
    <t>LIGHT POLE COMPLETE, F&amp;I, STANDARD POLE STANDARD FOUNDATION, 40' MOUNTING HEIGHT, 15' ARM LENGTH</t>
  </si>
  <si>
    <t>LIGHT POLE COMPLETE, F&amp;I, UTILITY CONFLICT POLE STANDARD FOUNDATION, 30' MOUNTING HEIGHT, 16' ARM LENGTH</t>
  </si>
  <si>
    <t>POLE CABLE DISTRIBUTION SYSTEM, FURNISH AND INSTALL, CONVENTIONAL</t>
  </si>
  <si>
    <t>*The hourly rate should include any and all costs associated with this position.  IE: direct pay, benefits, indirect personnel costs, general administativbe costs, overhead, profit, multiplier, etc…)</t>
  </si>
  <si>
    <t>B250134MWB: Alico Road Sidewalk - Michael G Ripp Parkway to Quaker Lane</t>
  </si>
  <si>
    <t>Alico Road Sidewalk - Michael G Ripp Parkway to Quaker Lane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</si>
</sst>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
    <numFmt numFmtId="166" formatCode="#,##0.000"/>
  </numFmts>
  <fonts count="28">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b/>
      <sz val="12"/>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5" fillId="0" borderId="0"/>
    <xf numFmtId="0" fontId="5" fillId="0" borderId="0"/>
    <xf numFmtId="0" fontId="1" fillId="0" borderId="0"/>
  </cellStyleXfs>
  <cellXfs count="90">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0" fontId="12" fillId="0" borderId="1" xfId="0" applyFont="1" applyBorder="1" applyAlignment="1">
      <alignment horizontal="center" vertical="center"/>
    </xf>
    <xf numFmtId="44" fontId="12" fillId="0" borderId="1" xfId="0" applyNumberFormat="1" applyFont="1" applyBorder="1" applyAlignment="1">
      <alignment horizontal="right" vertical="center"/>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0" fontId="14" fillId="0" borderId="0" xfId="0" applyFont="1"/>
    <xf numFmtId="0" fontId="15" fillId="0" borderId="0" xfId="0" applyFont="1"/>
    <xf numFmtId="0" fontId="0" fillId="0" borderId="6" xfId="0" applyBorder="1"/>
    <xf numFmtId="0" fontId="0" fillId="0" borderId="9" xfId="0" applyBorder="1"/>
    <xf numFmtId="0" fontId="6" fillId="0" borderId="9" xfId="0" applyFont="1" applyBorder="1"/>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19" fillId="6" borderId="1" xfId="0" applyFont="1" applyFill="1" applyBorder="1" applyAlignment="1">
      <alignment horizontal="center" vertical="center"/>
    </xf>
    <xf numFmtId="44" fontId="19" fillId="6" borderId="1" xfId="0" applyNumberFormat="1" applyFont="1" applyFill="1" applyBorder="1" applyAlignment="1">
      <alignment horizontal="center" vertical="center"/>
    </xf>
    <xf numFmtId="0" fontId="19" fillId="6" borderId="1" xfId="0" applyFont="1" applyFill="1" applyBorder="1" applyAlignment="1">
      <alignment horizontal="center" vertical="center" wrapText="1"/>
    </xf>
    <xf numFmtId="0" fontId="12" fillId="0" borderId="2" xfId="0" applyFont="1" applyBorder="1" applyAlignment="1">
      <alignment horizontal="left" vertical="center" wrapText="1"/>
    </xf>
    <xf numFmtId="0" fontId="4" fillId="0" borderId="0" xfId="0" applyFont="1"/>
    <xf numFmtId="3" fontId="12" fillId="0" borderId="1" xfId="2" applyNumberFormat="1" applyFont="1" applyBorder="1" applyAlignment="1">
      <alignment horizontal="right" vertical="center"/>
    </xf>
    <xf numFmtId="0" fontId="12" fillId="0" borderId="2" xfId="0" applyFont="1" applyBorder="1" applyAlignment="1" applyProtection="1">
      <alignment horizontal="left" vertical="center" wrapText="1"/>
      <protection locked="0"/>
    </xf>
    <xf numFmtId="1"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2" fontId="12" fillId="0" borderId="1" xfId="0" applyNumberFormat="1" applyFont="1" applyBorder="1" applyAlignment="1">
      <alignment horizontal="right" vertical="center"/>
    </xf>
    <xf numFmtId="0" fontId="12" fillId="0" borderId="2" xfId="0" applyFont="1" applyBorder="1" applyAlignment="1">
      <alignment horizontal="left" vertical="center"/>
    </xf>
    <xf numFmtId="0" fontId="12" fillId="0" borderId="2" xfId="0" applyFont="1" applyBorder="1" applyAlignment="1" applyProtection="1">
      <alignment horizontal="left" vertical="center"/>
      <protection locked="0"/>
    </xf>
    <xf numFmtId="44" fontId="2" fillId="0" borderId="10" xfId="0" applyNumberFormat="1" applyFont="1" applyBorder="1" applyAlignment="1">
      <alignment horizontal="center" wrapText="1"/>
    </xf>
    <xf numFmtId="44" fontId="2" fillId="0" borderId="10" xfId="0" applyNumberFormat="1" applyFont="1" applyBorder="1" applyAlignment="1">
      <alignment horizontal="center" vertical="center"/>
    </xf>
    <xf numFmtId="0" fontId="12" fillId="0" borderId="1" xfId="0" applyFont="1" applyBorder="1" applyAlignment="1">
      <alignment horizontal="right" vertical="center"/>
    </xf>
    <xf numFmtId="166" fontId="12" fillId="0" borderId="1" xfId="2" applyNumberFormat="1" applyFont="1" applyBorder="1" applyAlignment="1">
      <alignment horizontal="right" vertical="center"/>
    </xf>
    <xf numFmtId="0" fontId="12" fillId="0" borderId="1" xfId="0" applyFont="1" applyBorder="1" applyAlignment="1">
      <alignment horizontal="center" vertical="center" wrapText="1"/>
    </xf>
    <xf numFmtId="3" fontId="12" fillId="0" borderId="1" xfId="2" applyNumberFormat="1" applyFont="1" applyBorder="1" applyAlignment="1">
      <alignment horizontal="right" vertical="center" wrapText="1"/>
    </xf>
    <xf numFmtId="44" fontId="12" fillId="0" borderId="1" xfId="0" applyNumberFormat="1" applyFont="1" applyBorder="1" applyAlignment="1">
      <alignment horizontal="right" vertical="center" wrapText="1"/>
    </xf>
    <xf numFmtId="0" fontId="19" fillId="6" borderId="16" xfId="0" applyFont="1" applyFill="1" applyBorder="1" applyAlignment="1">
      <alignment horizontal="center" vertical="center"/>
    </xf>
    <xf numFmtId="44" fontId="19" fillId="6" borderId="18" xfId="0" applyNumberFormat="1" applyFont="1" applyFill="1" applyBorder="1" applyAlignment="1">
      <alignment horizontal="center" vertical="center" wrapText="1"/>
    </xf>
    <xf numFmtId="0" fontId="12" fillId="0" borderId="19" xfId="0" applyFont="1" applyBorder="1" applyAlignment="1">
      <alignment horizontal="left" vertical="center"/>
    </xf>
    <xf numFmtId="44" fontId="12" fillId="0" borderId="18" xfId="0" applyNumberFormat="1" applyFont="1" applyBorder="1" applyAlignment="1">
      <alignment horizontal="right" vertical="center"/>
    </xf>
    <xf numFmtId="44" fontId="20" fillId="3" borderId="18" xfId="0" applyNumberFormat="1" applyFont="1" applyFill="1" applyBorder="1" applyAlignment="1">
      <alignment horizontal="right" vertical="center"/>
    </xf>
    <xf numFmtId="0" fontId="2" fillId="7" borderId="19" xfId="0" applyFont="1" applyFill="1" applyBorder="1" applyAlignment="1">
      <alignment horizontal="center" vertical="center" wrapText="1"/>
    </xf>
    <xf numFmtId="164" fontId="2" fillId="7" borderId="18" xfId="0" applyNumberFormat="1" applyFont="1" applyFill="1" applyBorder="1" applyAlignment="1">
      <alignment horizontal="center" vertical="center" wrapText="1"/>
    </xf>
    <xf numFmtId="0" fontId="0" fillId="0" borderId="24" xfId="0" applyBorder="1"/>
    <xf numFmtId="0" fontId="23" fillId="0" borderId="7"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0" xfId="0" applyFont="1" applyAlignment="1">
      <alignment horizontal="center" wrapText="1"/>
    </xf>
    <xf numFmtId="0" fontId="8" fillId="0" borderId="10" xfId="0" applyFont="1" applyBorder="1" applyAlignment="1">
      <alignment horizontal="center" wrapText="1"/>
    </xf>
    <xf numFmtId="0" fontId="6" fillId="0" borderId="4" xfId="0" applyFont="1" applyBorder="1" applyAlignment="1">
      <alignment horizontal="left"/>
    </xf>
    <xf numFmtId="0" fontId="6" fillId="0" borderId="5" xfId="0" applyFont="1" applyBorder="1" applyAlignment="1">
      <alignment horizontal="left"/>
    </xf>
    <xf numFmtId="0" fontId="10" fillId="0" borderId="9" xfId="0" applyFont="1" applyBorder="1" applyAlignment="1">
      <alignment horizontal="left"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25" fillId="0" borderId="9" xfId="0" applyFont="1" applyBorder="1" applyAlignment="1">
      <alignment horizontal="left" vertical="top" wrapText="1"/>
    </xf>
    <xf numFmtId="0" fontId="25" fillId="0" borderId="0" xfId="0" applyFont="1" applyAlignment="1">
      <alignment horizontal="left" vertical="top" wrapText="1"/>
    </xf>
    <xf numFmtId="0" fontId="25" fillId="0" borderId="10" xfId="0" applyFont="1" applyBorder="1" applyAlignment="1">
      <alignment horizontal="left" vertical="top"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49" fontId="27" fillId="3" borderId="20" xfId="0" applyNumberFormat="1" applyFont="1" applyFill="1" applyBorder="1" applyAlignment="1">
      <alignment horizontal="right" vertical="center"/>
    </xf>
    <xf numFmtId="49" fontId="27" fillId="3" borderId="1" xfId="0" applyNumberFormat="1" applyFont="1" applyFill="1" applyBorder="1" applyAlignment="1">
      <alignment horizontal="right" vertical="center"/>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xf>
    <xf numFmtId="0" fontId="18" fillId="5" borderId="15" xfId="0" applyFont="1" applyFill="1" applyBorder="1" applyAlignment="1">
      <alignment horizontal="center" vertical="center"/>
    </xf>
    <xf numFmtId="0" fontId="16" fillId="4" borderId="16" xfId="0" applyFont="1" applyFill="1" applyBorder="1" applyAlignment="1">
      <alignment horizontal="left" vertical="center"/>
    </xf>
    <xf numFmtId="0" fontId="17" fillId="4" borderId="11" xfId="0" applyFont="1" applyFill="1" applyBorder="1" applyAlignment="1">
      <alignment horizontal="left" vertical="center"/>
    </xf>
    <xf numFmtId="0" fontId="17" fillId="4" borderId="17" xfId="0" applyFont="1" applyFill="1" applyBorder="1" applyAlignment="1">
      <alignment horizontal="left" vertical="center"/>
    </xf>
    <xf numFmtId="0" fontId="2" fillId="0" borderId="4" xfId="0" applyFont="1" applyBorder="1" applyAlignment="1">
      <alignment horizontal="left"/>
    </xf>
    <xf numFmtId="0" fontId="2" fillId="0" borderId="5" xfId="0" applyFont="1" applyBorder="1" applyAlignment="1">
      <alignment horizontal="left"/>
    </xf>
    <xf numFmtId="0" fontId="22" fillId="0" borderId="22" xfId="0" applyFont="1" applyBorder="1"/>
    <xf numFmtId="0" fontId="22" fillId="0" borderId="4" xfId="0" applyFont="1" applyBorder="1"/>
    <xf numFmtId="0" fontId="22" fillId="0" borderId="23" xfId="0" applyFont="1" applyBorder="1"/>
    <xf numFmtId="0" fontId="24" fillId="0" borderId="25" xfId="0" applyFont="1" applyBorder="1" applyAlignment="1">
      <alignment horizontal="center" vertical="top"/>
    </xf>
    <xf numFmtId="0" fontId="24" fillId="0" borderId="26" xfId="0" applyFont="1" applyBorder="1" applyAlignment="1">
      <alignment horizontal="center" vertical="top"/>
    </xf>
    <xf numFmtId="164" fontId="13" fillId="2" borderId="1" xfId="0" applyNumberFormat="1"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1" fillId="0" borderId="16" xfId="0" applyFont="1" applyBorder="1" applyAlignment="1">
      <alignment horizontal="left" vertical="center" wrapText="1"/>
    </xf>
    <xf numFmtId="0" fontId="11" fillId="0" borderId="11" xfId="0" applyFont="1" applyBorder="1" applyAlignment="1">
      <alignment horizontal="left" vertical="center" wrapText="1"/>
    </xf>
    <xf numFmtId="0" fontId="11" fillId="0" borderId="17" xfId="0" applyFont="1" applyBorder="1" applyAlignment="1">
      <alignment horizontal="left" vertical="center" wrapText="1"/>
    </xf>
    <xf numFmtId="0" fontId="21" fillId="8" borderId="19" xfId="0" applyFont="1" applyFill="1" applyBorder="1" applyAlignment="1">
      <alignment horizontal="left" vertical="center" wrapText="1"/>
    </xf>
    <xf numFmtId="0" fontId="21" fillId="8" borderId="1" xfId="0" applyFont="1" applyFill="1" applyBorder="1" applyAlignment="1">
      <alignment horizontal="left" vertical="center" wrapText="1"/>
    </xf>
    <xf numFmtId="0" fontId="21" fillId="8" borderId="18" xfId="0" applyFont="1" applyFill="1" applyBorder="1" applyAlignment="1">
      <alignment horizontal="left" vertical="center" wrapText="1"/>
    </xf>
    <xf numFmtId="0" fontId="13" fillId="2" borderId="21" xfId="0" applyFont="1" applyFill="1" applyBorder="1" applyAlignment="1">
      <alignment horizontal="right" vertical="center" wrapText="1"/>
    </xf>
    <xf numFmtId="0" fontId="13" fillId="2" borderId="12" xfId="0" applyFont="1" applyFill="1" applyBorder="1" applyAlignment="1">
      <alignment horizontal="right" vertical="center" wrapText="1"/>
    </xf>
    <xf numFmtId="0" fontId="13" fillId="2" borderId="2" xfId="0" applyFont="1" applyFill="1" applyBorder="1" applyAlignment="1">
      <alignment horizontal="right" vertical="center" wrapText="1"/>
    </xf>
    <xf numFmtId="0" fontId="4" fillId="0" borderId="0" xfId="0" applyFont="1" applyAlignment="1">
      <alignment horizontal="left" wrapText="1"/>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1583905</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120"/>
  <sheetViews>
    <sheetView tabSelected="1" view="pageBreakPreview" topLeftCell="A94" zoomScale="60" zoomScaleNormal="70" workbookViewId="0">
      <selection activeCell="A113" sqref="A113:F114"/>
    </sheetView>
  </sheetViews>
  <sheetFormatPr defaultColWidth="9.140625" defaultRowHeight="15"/>
  <cols>
    <col min="1" max="1" width="20.42578125" style="1" customWidth="1"/>
    <col min="2" max="2" width="88" style="1" customWidth="1"/>
    <col min="3" max="3" width="18.140625" style="1" customWidth="1"/>
    <col min="4" max="4" width="17.85546875" style="1" customWidth="1"/>
    <col min="5" max="5" width="29.140625" style="4" customWidth="1"/>
    <col min="6" max="6" width="26.85546875" style="5" bestFit="1" customWidth="1"/>
  </cols>
  <sheetData>
    <row r="1" spans="1:6" ht="12.75">
      <c r="A1" s="13"/>
      <c r="B1" s="47" t="s">
        <v>0</v>
      </c>
      <c r="C1" s="48"/>
      <c r="D1" s="48"/>
      <c r="E1" s="48"/>
      <c r="F1" s="49"/>
    </row>
    <row r="2" spans="1:6" ht="12.75">
      <c r="A2" s="14"/>
      <c r="B2" s="50"/>
      <c r="C2" s="50"/>
      <c r="D2" s="50"/>
      <c r="E2" s="50"/>
      <c r="F2" s="51"/>
    </row>
    <row r="3" spans="1:6" s="2" customFormat="1" ht="24.95" customHeight="1">
      <c r="A3" s="14"/>
      <c r="B3" s="50"/>
      <c r="C3" s="50"/>
      <c r="D3" s="50"/>
      <c r="E3" s="50"/>
      <c r="F3" s="51"/>
    </row>
    <row r="4" spans="1:6" ht="12.75">
      <c r="A4" s="14"/>
      <c r="B4" s="50"/>
      <c r="C4" s="50"/>
      <c r="D4" s="50"/>
      <c r="E4" s="50"/>
      <c r="F4" s="51"/>
    </row>
    <row r="5" spans="1:6" ht="20.25">
      <c r="A5" s="14"/>
      <c r="B5" s="8"/>
      <c r="C5" s="8"/>
      <c r="D5" s="8"/>
      <c r="E5" s="9"/>
      <c r="F5" s="32"/>
    </row>
    <row r="6" spans="1:6" ht="12.75">
      <c r="A6" s="14"/>
      <c r="B6"/>
      <c r="C6"/>
      <c r="D6" s="10"/>
      <c r="E6" s="3"/>
      <c r="F6" s="33"/>
    </row>
    <row r="7" spans="1:6" ht="29.25" customHeight="1">
      <c r="A7" s="15" t="s">
        <v>1</v>
      </c>
      <c r="B7" s="71"/>
      <c r="C7" s="71"/>
      <c r="D7" s="71"/>
      <c r="E7" s="71"/>
      <c r="F7" s="72"/>
    </row>
    <row r="8" spans="1:6" ht="12.75">
      <c r="A8" s="14"/>
      <c r="B8"/>
      <c r="C8"/>
      <c r="D8" s="10"/>
      <c r="E8" s="3"/>
      <c r="F8" s="33"/>
    </row>
    <row r="9" spans="1:6" ht="12.75">
      <c r="A9" s="15" t="s">
        <v>2</v>
      </c>
      <c r="B9" s="52" t="s">
        <v>179</v>
      </c>
      <c r="C9" s="52"/>
      <c r="D9" s="52"/>
      <c r="E9" s="52"/>
      <c r="F9" s="53"/>
    </row>
    <row r="10" spans="1:6" ht="12.75">
      <c r="A10" s="14"/>
      <c r="B10"/>
      <c r="C10"/>
      <c r="D10" s="10"/>
      <c r="E10" s="3"/>
      <c r="F10" s="33"/>
    </row>
    <row r="11" spans="1:6" ht="21.75" customHeight="1">
      <c r="A11" s="54" t="s">
        <v>3</v>
      </c>
      <c r="B11" s="55"/>
      <c r="C11" s="55"/>
      <c r="D11" s="55"/>
      <c r="E11" s="55"/>
      <c r="F11" s="56"/>
    </row>
    <row r="12" spans="1:6" ht="12.75">
      <c r="A12" s="57" t="s">
        <v>4</v>
      </c>
      <c r="B12" s="58"/>
      <c r="C12" s="58"/>
      <c r="D12" s="58"/>
      <c r="E12" s="58"/>
      <c r="F12" s="59"/>
    </row>
    <row r="13" spans="1:6" ht="12.75">
      <c r="A13" s="57"/>
      <c r="B13" s="58"/>
      <c r="C13" s="58"/>
      <c r="D13" s="58"/>
      <c r="E13" s="58"/>
      <c r="F13" s="59"/>
    </row>
    <row r="14" spans="1:6" ht="12.75">
      <c r="A14" s="57"/>
      <c r="B14" s="58"/>
      <c r="C14" s="58"/>
      <c r="D14" s="58"/>
      <c r="E14" s="58"/>
      <c r="F14" s="59"/>
    </row>
    <row r="15" spans="1:6" ht="199.5" customHeight="1" thickBot="1">
      <c r="A15" s="60"/>
      <c r="B15" s="61"/>
      <c r="C15" s="61"/>
      <c r="D15" s="61"/>
      <c r="E15" s="61"/>
      <c r="F15" s="62"/>
    </row>
    <row r="16" spans="1:6" s="12" customFormat="1" ht="32.25" customHeight="1">
      <c r="A16" s="65" t="s">
        <v>180</v>
      </c>
      <c r="B16" s="66"/>
      <c r="C16" s="66"/>
      <c r="D16" s="66"/>
      <c r="E16" s="66"/>
      <c r="F16" s="67"/>
    </row>
    <row r="17" spans="1:6" ht="36.75" customHeight="1">
      <c r="A17" s="68" t="s">
        <v>72</v>
      </c>
      <c r="B17" s="69"/>
      <c r="C17" s="69"/>
      <c r="D17" s="69"/>
      <c r="E17" s="69"/>
      <c r="F17" s="70"/>
    </row>
    <row r="18" spans="1:6" s="11" customFormat="1" ht="42.2" customHeight="1">
      <c r="A18" s="39" t="s">
        <v>5</v>
      </c>
      <c r="B18" s="20" t="s">
        <v>6</v>
      </c>
      <c r="C18" s="22" t="s">
        <v>7</v>
      </c>
      <c r="D18" s="22" t="s">
        <v>8</v>
      </c>
      <c r="E18" s="21" t="s">
        <v>9</v>
      </c>
      <c r="F18" s="40" t="s">
        <v>10</v>
      </c>
    </row>
    <row r="19" spans="1:6" ht="20.100000000000001" customHeight="1">
      <c r="A19" s="41" t="s">
        <v>11</v>
      </c>
      <c r="B19" s="30" t="s">
        <v>12</v>
      </c>
      <c r="C19" s="6" t="s">
        <v>13</v>
      </c>
      <c r="D19" s="34">
        <v>1</v>
      </c>
      <c r="E19" s="7"/>
      <c r="F19" s="42">
        <f>E19*D19</f>
        <v>0</v>
      </c>
    </row>
    <row r="20" spans="1:6" ht="20.100000000000001" customHeight="1">
      <c r="A20" s="41" t="s">
        <v>14</v>
      </c>
      <c r="B20" s="30" t="s">
        <v>15</v>
      </c>
      <c r="C20" s="6" t="s">
        <v>13</v>
      </c>
      <c r="D20" s="34">
        <v>1</v>
      </c>
      <c r="E20" s="7"/>
      <c r="F20" s="42">
        <f t="shared" ref="F20:F41" si="0">E20*D20</f>
        <v>0</v>
      </c>
    </row>
    <row r="21" spans="1:6" ht="20.100000000000001" customHeight="1">
      <c r="A21" s="41" t="s">
        <v>22</v>
      </c>
      <c r="B21" s="30" t="s">
        <v>81</v>
      </c>
      <c r="C21" s="6" t="s">
        <v>23</v>
      </c>
      <c r="D21" s="29">
        <v>5.21</v>
      </c>
      <c r="E21" s="7"/>
      <c r="F21" s="42">
        <f t="shared" si="0"/>
        <v>0</v>
      </c>
    </row>
    <row r="22" spans="1:6" ht="20.100000000000001" customHeight="1">
      <c r="A22" s="41" t="s">
        <v>24</v>
      </c>
      <c r="B22" s="30" t="s">
        <v>25</v>
      </c>
      <c r="C22" s="6" t="s">
        <v>23</v>
      </c>
      <c r="D22" s="29">
        <v>2.66</v>
      </c>
      <c r="E22" s="7"/>
      <c r="F22" s="42">
        <f t="shared" si="0"/>
        <v>0</v>
      </c>
    </row>
    <row r="23" spans="1:6" ht="20.100000000000001" customHeight="1">
      <c r="A23" s="41" t="s">
        <v>26</v>
      </c>
      <c r="B23" s="30" t="s">
        <v>82</v>
      </c>
      <c r="C23" s="6" t="s">
        <v>23</v>
      </c>
      <c r="D23" s="29">
        <v>1.43</v>
      </c>
      <c r="E23" s="7"/>
      <c r="F23" s="42">
        <f t="shared" si="0"/>
        <v>0</v>
      </c>
    </row>
    <row r="24" spans="1:6" ht="20.100000000000001" customHeight="1">
      <c r="A24" s="41" t="s">
        <v>73</v>
      </c>
      <c r="B24" s="30" t="s">
        <v>27</v>
      </c>
      <c r="C24" s="6" t="s">
        <v>28</v>
      </c>
      <c r="D24" s="27">
        <v>102</v>
      </c>
      <c r="E24" s="7"/>
      <c r="F24" s="42">
        <f t="shared" si="0"/>
        <v>0</v>
      </c>
    </row>
    <row r="25" spans="1:6" ht="20.100000000000001" customHeight="1">
      <c r="A25" s="41" t="s">
        <v>29</v>
      </c>
      <c r="B25" s="30" t="s">
        <v>30</v>
      </c>
      <c r="C25" s="6" t="s">
        <v>31</v>
      </c>
      <c r="D25" s="28">
        <v>296.5</v>
      </c>
      <c r="E25" s="7"/>
      <c r="F25" s="42">
        <f t="shared" si="0"/>
        <v>0</v>
      </c>
    </row>
    <row r="26" spans="1:6" ht="20.100000000000001" customHeight="1">
      <c r="A26" s="41" t="s">
        <v>32</v>
      </c>
      <c r="B26" s="30" t="s">
        <v>33</v>
      </c>
      <c r="C26" s="6" t="s">
        <v>31</v>
      </c>
      <c r="D26" s="28">
        <v>395.4</v>
      </c>
      <c r="E26" s="7"/>
      <c r="F26" s="42">
        <f t="shared" si="0"/>
        <v>0</v>
      </c>
    </row>
    <row r="27" spans="1:6" ht="20.100000000000001" customHeight="1">
      <c r="A27" s="41" t="s">
        <v>34</v>
      </c>
      <c r="B27" s="30" t="s">
        <v>35</v>
      </c>
      <c r="C27" s="6" t="s">
        <v>28</v>
      </c>
      <c r="D27" s="27">
        <v>317</v>
      </c>
      <c r="E27" s="7"/>
      <c r="F27" s="42">
        <f t="shared" si="0"/>
        <v>0</v>
      </c>
    </row>
    <row r="28" spans="1:6" ht="20.100000000000001" customHeight="1">
      <c r="A28" s="41" t="s">
        <v>74</v>
      </c>
      <c r="B28" s="30" t="s">
        <v>83</v>
      </c>
      <c r="C28" s="6" t="s">
        <v>28</v>
      </c>
      <c r="D28" s="27">
        <v>190</v>
      </c>
      <c r="E28" s="7"/>
      <c r="F28" s="42">
        <f t="shared" si="0"/>
        <v>0</v>
      </c>
    </row>
    <row r="29" spans="1:6" ht="20.100000000000001" customHeight="1">
      <c r="A29" s="41" t="s">
        <v>75</v>
      </c>
      <c r="B29" s="23" t="s">
        <v>84</v>
      </c>
      <c r="C29" s="6" t="s">
        <v>28</v>
      </c>
      <c r="D29" s="27">
        <v>116</v>
      </c>
      <c r="E29" s="7"/>
      <c r="F29" s="42">
        <f t="shared" si="0"/>
        <v>0</v>
      </c>
    </row>
    <row r="30" spans="1:6" ht="20.100000000000001" customHeight="1">
      <c r="A30" s="41" t="s">
        <v>76</v>
      </c>
      <c r="B30" s="23" t="s">
        <v>85</v>
      </c>
      <c r="C30" s="6" t="s">
        <v>28</v>
      </c>
      <c r="D30" s="27">
        <v>2682</v>
      </c>
      <c r="E30" s="7"/>
      <c r="F30" s="42">
        <f t="shared" si="0"/>
        <v>0</v>
      </c>
    </row>
    <row r="31" spans="1:6" ht="20.100000000000001" customHeight="1">
      <c r="A31" s="41" t="s">
        <v>77</v>
      </c>
      <c r="B31" s="23" t="s">
        <v>86</v>
      </c>
      <c r="C31" s="6" t="s">
        <v>36</v>
      </c>
      <c r="D31" s="28">
        <v>249.3</v>
      </c>
      <c r="E31" s="7"/>
      <c r="F31" s="42">
        <f t="shared" si="0"/>
        <v>0</v>
      </c>
    </row>
    <row r="32" spans="1:6" ht="39.950000000000003" customHeight="1">
      <c r="A32" s="41" t="s">
        <v>78</v>
      </c>
      <c r="B32" s="26" t="s">
        <v>87</v>
      </c>
      <c r="C32" s="6" t="s">
        <v>36</v>
      </c>
      <c r="D32" s="28">
        <v>245.5</v>
      </c>
      <c r="E32" s="7"/>
      <c r="F32" s="42">
        <f t="shared" si="0"/>
        <v>0</v>
      </c>
    </row>
    <row r="33" spans="1:6" ht="20.100000000000001" customHeight="1">
      <c r="A33" s="41" t="s">
        <v>37</v>
      </c>
      <c r="B33" s="31" t="s">
        <v>38</v>
      </c>
      <c r="C33" s="6" t="s">
        <v>36</v>
      </c>
      <c r="D33" s="28">
        <v>16.3</v>
      </c>
      <c r="E33" s="7"/>
      <c r="F33" s="42">
        <f t="shared" si="0"/>
        <v>0</v>
      </c>
    </row>
    <row r="34" spans="1:6" ht="20.100000000000001" customHeight="1">
      <c r="A34" s="41" t="s">
        <v>42</v>
      </c>
      <c r="B34" s="26" t="s">
        <v>88</v>
      </c>
      <c r="C34" s="6" t="s">
        <v>18</v>
      </c>
      <c r="D34" s="27">
        <v>17</v>
      </c>
      <c r="E34" s="7"/>
      <c r="F34" s="42">
        <f t="shared" si="0"/>
        <v>0</v>
      </c>
    </row>
    <row r="35" spans="1:6" ht="20.100000000000001" customHeight="1">
      <c r="A35" s="41" t="s">
        <v>43</v>
      </c>
      <c r="B35" s="26" t="s">
        <v>44</v>
      </c>
      <c r="C35" s="6" t="s">
        <v>18</v>
      </c>
      <c r="D35" s="27">
        <v>353</v>
      </c>
      <c r="E35" s="7"/>
      <c r="F35" s="42">
        <f t="shared" si="0"/>
        <v>0</v>
      </c>
    </row>
    <row r="36" spans="1:6" ht="20.100000000000001" customHeight="1">
      <c r="A36" s="41" t="s">
        <v>79</v>
      </c>
      <c r="B36" s="26" t="s">
        <v>45</v>
      </c>
      <c r="C36" s="6" t="s">
        <v>28</v>
      </c>
      <c r="D36" s="27">
        <v>2340</v>
      </c>
      <c r="E36" s="7"/>
      <c r="F36" s="42">
        <f t="shared" si="0"/>
        <v>0</v>
      </c>
    </row>
    <row r="37" spans="1:6" ht="20.100000000000001" customHeight="1">
      <c r="A37" s="41" t="s">
        <v>80</v>
      </c>
      <c r="B37" s="26" t="s">
        <v>46</v>
      </c>
      <c r="C37" s="6" t="s">
        <v>47</v>
      </c>
      <c r="D37" s="27">
        <v>345</v>
      </c>
      <c r="E37" s="7"/>
      <c r="F37" s="42">
        <f t="shared" si="0"/>
        <v>0</v>
      </c>
    </row>
    <row r="38" spans="1:6" ht="20.100000000000001" customHeight="1">
      <c r="A38" s="41" t="s">
        <v>48</v>
      </c>
      <c r="B38" s="26" t="s">
        <v>49</v>
      </c>
      <c r="C38" s="6" t="s">
        <v>18</v>
      </c>
      <c r="D38" s="27">
        <v>269</v>
      </c>
      <c r="E38" s="7"/>
      <c r="F38" s="42">
        <f t="shared" si="0"/>
        <v>0</v>
      </c>
    </row>
    <row r="39" spans="1:6" ht="20.100000000000001" customHeight="1">
      <c r="A39" s="41" t="s">
        <v>50</v>
      </c>
      <c r="B39" s="26" t="s">
        <v>51</v>
      </c>
      <c r="C39" s="6" t="s">
        <v>18</v>
      </c>
      <c r="D39" s="27">
        <v>594</v>
      </c>
      <c r="E39" s="7"/>
      <c r="F39" s="42">
        <f t="shared" si="0"/>
        <v>0</v>
      </c>
    </row>
    <row r="40" spans="1:6" ht="39.950000000000003" customHeight="1">
      <c r="A40" s="41" t="s">
        <v>52</v>
      </c>
      <c r="B40" s="26" t="s">
        <v>53</v>
      </c>
      <c r="C40" s="6" t="s">
        <v>19</v>
      </c>
      <c r="D40" s="27">
        <v>2</v>
      </c>
      <c r="E40" s="7"/>
      <c r="F40" s="42">
        <f t="shared" si="0"/>
        <v>0</v>
      </c>
    </row>
    <row r="41" spans="1:6" ht="20.100000000000001" customHeight="1">
      <c r="A41" s="41" t="s">
        <v>54</v>
      </c>
      <c r="B41" s="26" t="s">
        <v>55</v>
      </c>
      <c r="C41" s="6" t="s">
        <v>28</v>
      </c>
      <c r="D41" s="27">
        <v>3265</v>
      </c>
      <c r="E41" s="7"/>
      <c r="F41" s="42">
        <f t="shared" si="0"/>
        <v>0</v>
      </c>
    </row>
    <row r="42" spans="1:6" ht="42.2" customHeight="1">
      <c r="A42" s="63" t="s">
        <v>89</v>
      </c>
      <c r="B42" s="64"/>
      <c r="C42" s="64"/>
      <c r="D42" s="64"/>
      <c r="E42" s="64"/>
      <c r="F42" s="43">
        <f>SUM(F19:F41)</f>
        <v>0</v>
      </c>
    </row>
    <row r="43" spans="1:6" ht="37.5" customHeight="1">
      <c r="A43" s="68" t="s">
        <v>91</v>
      </c>
      <c r="B43" s="69"/>
      <c r="C43" s="69"/>
      <c r="D43" s="69"/>
      <c r="E43" s="69"/>
      <c r="F43" s="70"/>
    </row>
    <row r="44" spans="1:6" ht="39" customHeight="1">
      <c r="A44" s="39" t="s">
        <v>5</v>
      </c>
      <c r="B44" s="20" t="s">
        <v>6</v>
      </c>
      <c r="C44" s="22" t="s">
        <v>7</v>
      </c>
      <c r="D44" s="22" t="s">
        <v>8</v>
      </c>
      <c r="E44" s="21" t="s">
        <v>9</v>
      </c>
      <c r="F44" s="40" t="s">
        <v>10</v>
      </c>
    </row>
    <row r="45" spans="1:6" ht="20.100000000000001" customHeight="1">
      <c r="A45" s="41" t="s">
        <v>16</v>
      </c>
      <c r="B45" s="23" t="s">
        <v>17</v>
      </c>
      <c r="C45" s="6" t="s">
        <v>18</v>
      </c>
      <c r="D45" s="27">
        <v>2839</v>
      </c>
      <c r="E45" s="7"/>
      <c r="F45" s="42">
        <f>E45*D45</f>
        <v>0</v>
      </c>
    </row>
    <row r="46" spans="1:6" ht="20.100000000000001" customHeight="1">
      <c r="A46" s="41" t="s">
        <v>20</v>
      </c>
      <c r="B46" s="30" t="s">
        <v>21</v>
      </c>
      <c r="C46" s="6" t="s">
        <v>19</v>
      </c>
      <c r="D46" s="25">
        <v>12</v>
      </c>
      <c r="E46" s="7"/>
      <c r="F46" s="42">
        <f t="shared" ref="F46:F52" si="1">E46*D46</f>
        <v>0</v>
      </c>
    </row>
    <row r="47" spans="1:6" ht="39.950000000000003" customHeight="1">
      <c r="A47" s="41" t="s">
        <v>92</v>
      </c>
      <c r="B47" s="23" t="s">
        <v>95</v>
      </c>
      <c r="C47" s="6" t="s">
        <v>19</v>
      </c>
      <c r="D47" s="25">
        <v>1</v>
      </c>
      <c r="E47" s="7"/>
      <c r="F47" s="42">
        <f t="shared" si="1"/>
        <v>0</v>
      </c>
    </row>
    <row r="48" spans="1:6" ht="39.950000000000003" customHeight="1">
      <c r="A48" s="41" t="s">
        <v>93</v>
      </c>
      <c r="B48" s="23" t="s">
        <v>96</v>
      </c>
      <c r="C48" s="6" t="s">
        <v>19</v>
      </c>
      <c r="D48" s="25">
        <v>1</v>
      </c>
      <c r="E48" s="7"/>
      <c r="F48" s="42">
        <f t="shared" si="1"/>
        <v>0</v>
      </c>
    </row>
    <row r="49" spans="1:6" ht="20.100000000000001" customHeight="1">
      <c r="A49" s="41" t="s">
        <v>39</v>
      </c>
      <c r="B49" s="23" t="s">
        <v>97</v>
      </c>
      <c r="C49" s="6" t="s">
        <v>19</v>
      </c>
      <c r="D49" s="25">
        <v>1</v>
      </c>
      <c r="E49" s="7"/>
      <c r="F49" s="42">
        <f t="shared" si="1"/>
        <v>0</v>
      </c>
    </row>
    <row r="50" spans="1:6" ht="20.100000000000001" customHeight="1">
      <c r="A50" s="41" t="s">
        <v>94</v>
      </c>
      <c r="B50" s="30" t="s">
        <v>98</v>
      </c>
      <c r="C50" s="6" t="s">
        <v>19</v>
      </c>
      <c r="D50" s="25">
        <v>1</v>
      </c>
      <c r="E50" s="7"/>
      <c r="F50" s="42">
        <f t="shared" si="1"/>
        <v>0</v>
      </c>
    </row>
    <row r="51" spans="1:6" ht="20.100000000000001" customHeight="1">
      <c r="A51" s="41" t="s">
        <v>40</v>
      </c>
      <c r="B51" s="30" t="s">
        <v>99</v>
      </c>
      <c r="C51" s="6" t="s">
        <v>18</v>
      </c>
      <c r="D51" s="25">
        <v>5</v>
      </c>
      <c r="E51" s="7"/>
      <c r="F51" s="42">
        <f t="shared" si="1"/>
        <v>0</v>
      </c>
    </row>
    <row r="52" spans="1:6" ht="20.100000000000001" customHeight="1">
      <c r="A52" s="41" t="s">
        <v>41</v>
      </c>
      <c r="B52" s="23" t="s">
        <v>100</v>
      </c>
      <c r="C52" s="6" t="s">
        <v>18</v>
      </c>
      <c r="D52" s="25">
        <v>6</v>
      </c>
      <c r="E52" s="7"/>
      <c r="F52" s="42">
        <f t="shared" si="1"/>
        <v>0</v>
      </c>
    </row>
    <row r="53" spans="1:6" ht="47.25" customHeight="1">
      <c r="A53" s="63" t="s">
        <v>90</v>
      </c>
      <c r="B53" s="64"/>
      <c r="C53" s="64"/>
      <c r="D53" s="64"/>
      <c r="E53" s="64"/>
      <c r="F53" s="43">
        <f>SUM(F45:F52)</f>
        <v>0</v>
      </c>
    </row>
    <row r="54" spans="1:6" ht="37.5" customHeight="1">
      <c r="A54" s="68" t="s">
        <v>101</v>
      </c>
      <c r="B54" s="69"/>
      <c r="C54" s="69"/>
      <c r="D54" s="69"/>
      <c r="E54" s="69"/>
      <c r="F54" s="70"/>
    </row>
    <row r="55" spans="1:6" ht="39" customHeight="1">
      <c r="A55" s="39" t="s">
        <v>5</v>
      </c>
      <c r="B55" s="20" t="s">
        <v>6</v>
      </c>
      <c r="C55" s="22" t="s">
        <v>7</v>
      </c>
      <c r="D55" s="22" t="s">
        <v>8</v>
      </c>
      <c r="E55" s="21" t="s">
        <v>9</v>
      </c>
      <c r="F55" s="40" t="s">
        <v>10</v>
      </c>
    </row>
    <row r="56" spans="1:6" ht="39.950000000000003" customHeight="1">
      <c r="A56" s="41" t="s">
        <v>102</v>
      </c>
      <c r="B56" s="23" t="s">
        <v>57</v>
      </c>
      <c r="C56" s="6" t="s">
        <v>19</v>
      </c>
      <c r="D56" s="25">
        <v>6</v>
      </c>
      <c r="E56" s="7"/>
      <c r="F56" s="42">
        <f>E56*D56</f>
        <v>0</v>
      </c>
    </row>
    <row r="57" spans="1:6" ht="39.950000000000003" customHeight="1">
      <c r="A57" s="41" t="s">
        <v>103</v>
      </c>
      <c r="B57" s="23" t="s">
        <v>116</v>
      </c>
      <c r="C57" s="6" t="s">
        <v>19</v>
      </c>
      <c r="D57" s="25">
        <v>3</v>
      </c>
      <c r="E57" s="7"/>
      <c r="F57" s="42">
        <f t="shared" ref="F57:F73" si="2">E57*D57</f>
        <v>0</v>
      </c>
    </row>
    <row r="58" spans="1:6" ht="20.100000000000001" customHeight="1">
      <c r="A58" s="41" t="s">
        <v>104</v>
      </c>
      <c r="B58" s="23" t="s">
        <v>117</v>
      </c>
      <c r="C58" s="6" t="s">
        <v>19</v>
      </c>
      <c r="D58" s="25">
        <v>1</v>
      </c>
      <c r="E58" s="7"/>
      <c r="F58" s="42">
        <f t="shared" si="2"/>
        <v>0</v>
      </c>
    </row>
    <row r="59" spans="1:6" ht="20.100000000000001" customHeight="1">
      <c r="A59" s="41" t="s">
        <v>105</v>
      </c>
      <c r="B59" s="23" t="s">
        <v>58</v>
      </c>
      <c r="C59" s="6" t="s">
        <v>19</v>
      </c>
      <c r="D59" s="25">
        <v>3</v>
      </c>
      <c r="E59" s="7"/>
      <c r="F59" s="42">
        <f t="shared" si="2"/>
        <v>0</v>
      </c>
    </row>
    <row r="60" spans="1:6" ht="39.950000000000003" customHeight="1">
      <c r="A60" s="41" t="s">
        <v>106</v>
      </c>
      <c r="B60" s="23" t="s">
        <v>118</v>
      </c>
      <c r="C60" s="6" t="s">
        <v>19</v>
      </c>
      <c r="D60" s="25">
        <v>1</v>
      </c>
      <c r="E60" s="7"/>
      <c r="F60" s="42">
        <f t="shared" si="2"/>
        <v>0</v>
      </c>
    </row>
    <row r="61" spans="1:6" ht="20.100000000000001" customHeight="1">
      <c r="A61" s="41" t="s">
        <v>107</v>
      </c>
      <c r="B61" s="23" t="s">
        <v>119</v>
      </c>
      <c r="C61" s="6" t="s">
        <v>19</v>
      </c>
      <c r="D61" s="25">
        <v>2</v>
      </c>
      <c r="E61" s="7"/>
      <c r="F61" s="42">
        <f t="shared" si="2"/>
        <v>0</v>
      </c>
    </row>
    <row r="62" spans="1:6" ht="20.100000000000001" customHeight="1">
      <c r="A62" s="41" t="s">
        <v>108</v>
      </c>
      <c r="B62" s="23" t="s">
        <v>120</v>
      </c>
      <c r="C62" s="6" t="s">
        <v>19</v>
      </c>
      <c r="D62" s="25">
        <v>35</v>
      </c>
      <c r="E62" s="7"/>
      <c r="F62" s="42">
        <f t="shared" si="2"/>
        <v>0</v>
      </c>
    </row>
    <row r="63" spans="1:6" ht="39.950000000000003" customHeight="1">
      <c r="A63" s="41" t="s">
        <v>59</v>
      </c>
      <c r="B63" s="23" t="s">
        <v>121</v>
      </c>
      <c r="C63" s="6" t="s">
        <v>18</v>
      </c>
      <c r="D63" s="27">
        <v>1161</v>
      </c>
      <c r="E63" s="7"/>
      <c r="F63" s="42">
        <f t="shared" si="2"/>
        <v>0</v>
      </c>
    </row>
    <row r="64" spans="1:6" ht="39.950000000000003" customHeight="1">
      <c r="A64" s="41" t="s">
        <v>109</v>
      </c>
      <c r="B64" s="23" t="s">
        <v>122</v>
      </c>
      <c r="C64" s="6" t="s">
        <v>18</v>
      </c>
      <c r="D64" s="25">
        <v>112</v>
      </c>
      <c r="E64" s="7"/>
      <c r="F64" s="42">
        <f t="shared" si="2"/>
        <v>0</v>
      </c>
    </row>
    <row r="65" spans="1:6" ht="39.950000000000003" customHeight="1">
      <c r="A65" s="41" t="s">
        <v>110</v>
      </c>
      <c r="B65" s="23" t="s">
        <v>123</v>
      </c>
      <c r="C65" s="6" t="s">
        <v>64</v>
      </c>
      <c r="D65" s="35">
        <v>3.4000000000000002E-2</v>
      </c>
      <c r="E65" s="7"/>
      <c r="F65" s="42">
        <f t="shared" si="2"/>
        <v>0</v>
      </c>
    </row>
    <row r="66" spans="1:6" ht="39.950000000000003" customHeight="1">
      <c r="A66" s="41" t="s">
        <v>60</v>
      </c>
      <c r="B66" s="23" t="s">
        <v>61</v>
      </c>
      <c r="C66" s="6" t="s">
        <v>18</v>
      </c>
      <c r="D66" s="25">
        <v>417</v>
      </c>
      <c r="E66" s="7"/>
      <c r="F66" s="42">
        <f t="shared" si="2"/>
        <v>0</v>
      </c>
    </row>
    <row r="67" spans="1:6" ht="20.100000000000001" customHeight="1">
      <c r="A67" s="41" t="s">
        <v>111</v>
      </c>
      <c r="B67" s="23" t="s">
        <v>124</v>
      </c>
      <c r="C67" s="6" t="s">
        <v>19</v>
      </c>
      <c r="D67" s="25">
        <v>6</v>
      </c>
      <c r="E67" s="7"/>
      <c r="F67" s="42">
        <f t="shared" si="2"/>
        <v>0</v>
      </c>
    </row>
    <row r="68" spans="1:6" ht="20.100000000000001" customHeight="1">
      <c r="A68" s="41" t="s">
        <v>112</v>
      </c>
      <c r="B68" s="23" t="s">
        <v>125</v>
      </c>
      <c r="C68" s="6" t="s">
        <v>19</v>
      </c>
      <c r="D68" s="25">
        <v>2</v>
      </c>
      <c r="E68" s="7"/>
      <c r="F68" s="42">
        <f t="shared" si="2"/>
        <v>0</v>
      </c>
    </row>
    <row r="69" spans="1:6" ht="39.950000000000003" customHeight="1">
      <c r="A69" s="41" t="s">
        <v>113</v>
      </c>
      <c r="B69" s="23" t="s">
        <v>126</v>
      </c>
      <c r="C69" s="6" t="s">
        <v>64</v>
      </c>
      <c r="D69" s="35">
        <v>0.24099999999999999</v>
      </c>
      <c r="E69" s="7"/>
      <c r="F69" s="42">
        <f t="shared" si="2"/>
        <v>0</v>
      </c>
    </row>
    <row r="70" spans="1:6" ht="39.950000000000003" customHeight="1">
      <c r="A70" s="41" t="s">
        <v>114</v>
      </c>
      <c r="B70" s="23" t="s">
        <v>127</v>
      </c>
      <c r="C70" s="6" t="s">
        <v>64</v>
      </c>
      <c r="D70" s="35">
        <v>0.05</v>
      </c>
      <c r="E70" s="7"/>
      <c r="F70" s="42">
        <f t="shared" si="2"/>
        <v>0</v>
      </c>
    </row>
    <row r="71" spans="1:6" ht="39.950000000000003" customHeight="1">
      <c r="A71" s="41" t="s">
        <v>115</v>
      </c>
      <c r="B71" s="23" t="s">
        <v>128</v>
      </c>
      <c r="C71" s="6" t="s">
        <v>64</v>
      </c>
      <c r="D71" s="35">
        <v>2.5999999999999999E-2</v>
      </c>
      <c r="E71" s="7"/>
      <c r="F71" s="42">
        <f t="shared" si="2"/>
        <v>0</v>
      </c>
    </row>
    <row r="72" spans="1:6" ht="39.950000000000003" customHeight="1">
      <c r="A72" s="41" t="s">
        <v>62</v>
      </c>
      <c r="B72" s="23" t="s">
        <v>63</v>
      </c>
      <c r="C72" s="6" t="s">
        <v>64</v>
      </c>
      <c r="D72" s="35">
        <v>0.16700000000000001</v>
      </c>
      <c r="E72" s="7"/>
      <c r="F72" s="42">
        <f t="shared" si="2"/>
        <v>0</v>
      </c>
    </row>
    <row r="73" spans="1:6" ht="39.950000000000003" customHeight="1">
      <c r="A73" s="41" t="s">
        <v>65</v>
      </c>
      <c r="B73" s="23" t="s">
        <v>129</v>
      </c>
      <c r="C73" s="6" t="s">
        <v>47</v>
      </c>
      <c r="D73" s="25">
        <v>205</v>
      </c>
      <c r="E73" s="7"/>
      <c r="F73" s="42">
        <f t="shared" si="2"/>
        <v>0</v>
      </c>
    </row>
    <row r="74" spans="1:6" ht="47.25" customHeight="1">
      <c r="A74" s="63" t="s">
        <v>130</v>
      </c>
      <c r="B74" s="64"/>
      <c r="C74" s="64"/>
      <c r="D74" s="64"/>
      <c r="E74" s="64"/>
      <c r="F74" s="43">
        <f>SUM(F56:F73)</f>
        <v>0</v>
      </c>
    </row>
    <row r="75" spans="1:6" ht="37.5" customHeight="1">
      <c r="A75" s="68" t="s">
        <v>131</v>
      </c>
      <c r="B75" s="69"/>
      <c r="C75" s="69"/>
      <c r="D75" s="69"/>
      <c r="E75" s="69"/>
      <c r="F75" s="70"/>
    </row>
    <row r="76" spans="1:6" ht="39" customHeight="1">
      <c r="A76" s="39" t="s">
        <v>5</v>
      </c>
      <c r="B76" s="20" t="s">
        <v>6</v>
      </c>
      <c r="C76" s="22" t="s">
        <v>7</v>
      </c>
      <c r="D76" s="22" t="s">
        <v>8</v>
      </c>
      <c r="E76" s="21" t="s">
        <v>9</v>
      </c>
      <c r="F76" s="40" t="s">
        <v>10</v>
      </c>
    </row>
    <row r="77" spans="1:6" ht="20.100000000000001" customHeight="1">
      <c r="A77" s="41" t="s">
        <v>133</v>
      </c>
      <c r="B77" s="23" t="s">
        <v>143</v>
      </c>
      <c r="C77" s="36" t="s">
        <v>18</v>
      </c>
      <c r="D77" s="37">
        <v>126</v>
      </c>
      <c r="E77" s="38"/>
      <c r="F77" s="42">
        <f>E77*D77</f>
        <v>0</v>
      </c>
    </row>
    <row r="78" spans="1:6" ht="20.100000000000001" customHeight="1">
      <c r="A78" s="41" t="s">
        <v>134</v>
      </c>
      <c r="B78" s="23" t="s">
        <v>144</v>
      </c>
      <c r="C78" s="36" t="s">
        <v>18</v>
      </c>
      <c r="D78" s="37">
        <v>209</v>
      </c>
      <c r="E78" s="38"/>
      <c r="F78" s="42">
        <f t="shared" ref="F78:F86" si="3">E78*D78</f>
        <v>0</v>
      </c>
    </row>
    <row r="79" spans="1:6" ht="39.950000000000003" customHeight="1">
      <c r="A79" s="41" t="s">
        <v>135</v>
      </c>
      <c r="B79" s="23" t="s">
        <v>145</v>
      </c>
      <c r="C79" s="36" t="s">
        <v>153</v>
      </c>
      <c r="D79" s="37">
        <v>1</v>
      </c>
      <c r="E79" s="38"/>
      <c r="F79" s="42">
        <f t="shared" si="3"/>
        <v>0</v>
      </c>
    </row>
    <row r="80" spans="1:6" ht="20.100000000000001" customHeight="1">
      <c r="A80" s="41" t="s">
        <v>136</v>
      </c>
      <c r="B80" s="23" t="s">
        <v>146</v>
      </c>
      <c r="C80" s="36" t="s">
        <v>19</v>
      </c>
      <c r="D80" s="37">
        <v>1</v>
      </c>
      <c r="E80" s="38"/>
      <c r="F80" s="42">
        <f t="shared" si="3"/>
        <v>0</v>
      </c>
    </row>
    <row r="81" spans="1:6" ht="20.100000000000001" customHeight="1">
      <c r="A81" s="41" t="s">
        <v>137</v>
      </c>
      <c r="B81" s="23" t="s">
        <v>147</v>
      </c>
      <c r="C81" s="36" t="s">
        <v>19</v>
      </c>
      <c r="D81" s="37">
        <v>1</v>
      </c>
      <c r="E81" s="38"/>
      <c r="F81" s="42">
        <f t="shared" si="3"/>
        <v>0</v>
      </c>
    </row>
    <row r="82" spans="1:6" ht="20.100000000000001" customHeight="1">
      <c r="A82" s="41" t="s">
        <v>138</v>
      </c>
      <c r="B82" s="23" t="s">
        <v>148</v>
      </c>
      <c r="C82" s="36" t="s">
        <v>19</v>
      </c>
      <c r="D82" s="37">
        <v>10</v>
      </c>
      <c r="E82" s="38"/>
      <c r="F82" s="42">
        <f t="shared" si="3"/>
        <v>0</v>
      </c>
    </row>
    <row r="83" spans="1:6" ht="20.100000000000001" customHeight="1">
      <c r="A83" s="41" t="s">
        <v>139</v>
      </c>
      <c r="B83" s="23" t="s">
        <v>149</v>
      </c>
      <c r="C83" s="36" t="s">
        <v>19</v>
      </c>
      <c r="D83" s="37">
        <v>4</v>
      </c>
      <c r="E83" s="38"/>
      <c r="F83" s="42">
        <f t="shared" si="3"/>
        <v>0</v>
      </c>
    </row>
    <row r="84" spans="1:6" ht="39.950000000000003" customHeight="1">
      <c r="A84" s="41" t="s">
        <v>140</v>
      </c>
      <c r="B84" s="23" t="s">
        <v>150</v>
      </c>
      <c r="C84" s="36" t="s">
        <v>56</v>
      </c>
      <c r="D84" s="37">
        <v>4</v>
      </c>
      <c r="E84" s="38"/>
      <c r="F84" s="42">
        <f t="shared" si="3"/>
        <v>0</v>
      </c>
    </row>
    <row r="85" spans="1:6" ht="20.100000000000001" customHeight="1">
      <c r="A85" s="41" t="s">
        <v>141</v>
      </c>
      <c r="B85" s="23" t="s">
        <v>151</v>
      </c>
      <c r="C85" s="36" t="s">
        <v>19</v>
      </c>
      <c r="D85" s="37">
        <v>4</v>
      </c>
      <c r="E85" s="38"/>
      <c r="F85" s="42">
        <f t="shared" si="3"/>
        <v>0</v>
      </c>
    </row>
    <row r="86" spans="1:6" ht="39.950000000000003" customHeight="1">
      <c r="A86" s="41" t="s">
        <v>142</v>
      </c>
      <c r="B86" s="23" t="s">
        <v>152</v>
      </c>
      <c r="C86" s="36" t="s">
        <v>19</v>
      </c>
      <c r="D86" s="37">
        <v>1</v>
      </c>
      <c r="E86" s="38"/>
      <c r="F86" s="42">
        <f t="shared" si="3"/>
        <v>0</v>
      </c>
    </row>
    <row r="87" spans="1:6" ht="47.25" customHeight="1">
      <c r="A87" s="63" t="s">
        <v>132</v>
      </c>
      <c r="B87" s="64"/>
      <c r="C87" s="64"/>
      <c r="D87" s="64"/>
      <c r="E87" s="64"/>
      <c r="F87" s="43">
        <f>SUM(F77:F86)</f>
        <v>0</v>
      </c>
    </row>
    <row r="88" spans="1:6" ht="37.5" customHeight="1">
      <c r="A88" s="68" t="s">
        <v>154</v>
      </c>
      <c r="B88" s="69"/>
      <c r="C88" s="69"/>
      <c r="D88" s="69"/>
      <c r="E88" s="69"/>
      <c r="F88" s="70"/>
    </row>
    <row r="89" spans="1:6" ht="39" customHeight="1">
      <c r="A89" s="39" t="s">
        <v>5</v>
      </c>
      <c r="B89" s="20" t="s">
        <v>6</v>
      </c>
      <c r="C89" s="22" t="s">
        <v>7</v>
      </c>
      <c r="D89" s="22" t="s">
        <v>8</v>
      </c>
      <c r="E89" s="21" t="s">
        <v>9</v>
      </c>
      <c r="F89" s="40" t="s">
        <v>10</v>
      </c>
    </row>
    <row r="90" spans="1:6" ht="20.100000000000001" customHeight="1">
      <c r="A90" s="41" t="s">
        <v>133</v>
      </c>
      <c r="B90" s="23" t="s">
        <v>143</v>
      </c>
      <c r="C90" s="36" t="s">
        <v>18</v>
      </c>
      <c r="D90" s="37">
        <v>245</v>
      </c>
      <c r="E90" s="38"/>
      <c r="F90" s="42">
        <f>E90*D90</f>
        <v>0</v>
      </c>
    </row>
    <row r="91" spans="1:6" ht="20.100000000000001" customHeight="1">
      <c r="A91" s="41" t="s">
        <v>134</v>
      </c>
      <c r="B91" s="23" t="s">
        <v>144</v>
      </c>
      <c r="C91" s="36" t="s">
        <v>18</v>
      </c>
      <c r="D91" s="37">
        <v>220</v>
      </c>
      <c r="E91" s="38"/>
      <c r="F91" s="42">
        <f t="shared" ref="F91:F103" si="4">E91*D91</f>
        <v>0</v>
      </c>
    </row>
    <row r="92" spans="1:6" ht="20.100000000000001" customHeight="1">
      <c r="A92" s="41" t="s">
        <v>136</v>
      </c>
      <c r="B92" s="23" t="s">
        <v>146</v>
      </c>
      <c r="C92" s="36" t="s">
        <v>19</v>
      </c>
      <c r="D92" s="37">
        <v>9</v>
      </c>
      <c r="E92" s="38"/>
      <c r="F92" s="42">
        <f t="shared" si="4"/>
        <v>0</v>
      </c>
    </row>
    <row r="93" spans="1:6" ht="39.950000000000003" customHeight="1">
      <c r="A93" s="41" t="s">
        <v>156</v>
      </c>
      <c r="B93" s="23" t="s">
        <v>167</v>
      </c>
      <c r="C93" s="36" t="s">
        <v>56</v>
      </c>
      <c r="D93" s="37">
        <v>1</v>
      </c>
      <c r="E93" s="38"/>
      <c r="F93" s="42">
        <f t="shared" si="4"/>
        <v>0</v>
      </c>
    </row>
    <row r="94" spans="1:6" ht="20.100000000000001" customHeight="1">
      <c r="A94" s="41" t="s">
        <v>157</v>
      </c>
      <c r="B94" s="23" t="s">
        <v>168</v>
      </c>
      <c r="C94" s="36" t="s">
        <v>19</v>
      </c>
      <c r="D94" s="37">
        <v>1</v>
      </c>
      <c r="E94" s="38"/>
      <c r="F94" s="42">
        <f t="shared" si="4"/>
        <v>0</v>
      </c>
    </row>
    <row r="95" spans="1:6" ht="39.950000000000003" customHeight="1">
      <c r="A95" s="41" t="s">
        <v>158</v>
      </c>
      <c r="B95" s="23" t="s">
        <v>169</v>
      </c>
      <c r="C95" s="36" t="s">
        <v>19</v>
      </c>
      <c r="D95" s="37">
        <v>1</v>
      </c>
      <c r="E95" s="38"/>
      <c r="F95" s="42">
        <f t="shared" si="4"/>
        <v>0</v>
      </c>
    </row>
    <row r="96" spans="1:6" ht="20.100000000000001" customHeight="1">
      <c r="A96" s="41" t="s">
        <v>159</v>
      </c>
      <c r="B96" s="23" t="s">
        <v>170</v>
      </c>
      <c r="C96" s="36" t="s">
        <v>18</v>
      </c>
      <c r="D96" s="27">
        <v>1731</v>
      </c>
      <c r="E96" s="38"/>
      <c r="F96" s="42">
        <f t="shared" si="4"/>
        <v>0</v>
      </c>
    </row>
    <row r="97" spans="1:126" ht="20.100000000000001" customHeight="1">
      <c r="A97" s="41" t="s">
        <v>160</v>
      </c>
      <c r="B97" s="23" t="s">
        <v>171</v>
      </c>
      <c r="C97" s="36" t="s">
        <v>19</v>
      </c>
      <c r="D97" s="37">
        <v>1</v>
      </c>
      <c r="E97" s="38"/>
      <c r="F97" s="42">
        <f t="shared" si="4"/>
        <v>0</v>
      </c>
    </row>
    <row r="98" spans="1:126" ht="39.950000000000003" customHeight="1">
      <c r="A98" s="41" t="s">
        <v>161</v>
      </c>
      <c r="B98" s="23" t="s">
        <v>172</v>
      </c>
      <c r="C98" s="36" t="s">
        <v>19</v>
      </c>
      <c r="D98" s="37">
        <v>2</v>
      </c>
      <c r="E98" s="38"/>
      <c r="F98" s="42">
        <f t="shared" si="4"/>
        <v>0</v>
      </c>
    </row>
    <row r="99" spans="1:126" ht="39.950000000000003" customHeight="1">
      <c r="A99" s="41" t="s">
        <v>162</v>
      </c>
      <c r="B99" s="23" t="s">
        <v>173</v>
      </c>
      <c r="C99" s="36" t="s">
        <v>19</v>
      </c>
      <c r="D99" s="37">
        <v>1</v>
      </c>
      <c r="E99" s="38"/>
      <c r="F99" s="42">
        <f t="shared" si="4"/>
        <v>0</v>
      </c>
    </row>
    <row r="100" spans="1:126" ht="39.950000000000003" customHeight="1">
      <c r="A100" s="41" t="s">
        <v>163</v>
      </c>
      <c r="B100" s="23" t="s">
        <v>174</v>
      </c>
      <c r="C100" s="36" t="s">
        <v>19</v>
      </c>
      <c r="D100" s="37">
        <v>2</v>
      </c>
      <c r="E100" s="38"/>
      <c r="F100" s="42">
        <f t="shared" si="4"/>
        <v>0</v>
      </c>
    </row>
    <row r="101" spans="1:126" ht="39.950000000000003" customHeight="1">
      <c r="A101" s="41" t="s">
        <v>164</v>
      </c>
      <c r="B101" s="23" t="s">
        <v>175</v>
      </c>
      <c r="C101" s="36" t="s">
        <v>19</v>
      </c>
      <c r="D101" s="37">
        <v>1</v>
      </c>
      <c r="E101" s="38"/>
      <c r="F101" s="42">
        <f t="shared" si="4"/>
        <v>0</v>
      </c>
    </row>
    <row r="102" spans="1:126" ht="60" customHeight="1">
      <c r="A102" s="41" t="s">
        <v>165</v>
      </c>
      <c r="B102" s="23" t="s">
        <v>176</v>
      </c>
      <c r="C102" s="36" t="s">
        <v>19</v>
      </c>
      <c r="D102" s="37">
        <v>1</v>
      </c>
      <c r="E102" s="38"/>
      <c r="F102" s="42">
        <f t="shared" si="4"/>
        <v>0</v>
      </c>
    </row>
    <row r="103" spans="1:126" ht="39.950000000000003" customHeight="1">
      <c r="A103" s="41" t="s">
        <v>166</v>
      </c>
      <c r="B103" s="23" t="s">
        <v>177</v>
      </c>
      <c r="C103" s="36" t="s">
        <v>19</v>
      </c>
      <c r="D103" s="37">
        <v>5</v>
      </c>
      <c r="E103" s="38"/>
      <c r="F103" s="42">
        <f t="shared" si="4"/>
        <v>0</v>
      </c>
    </row>
    <row r="104" spans="1:126" ht="47.25" customHeight="1">
      <c r="A104" s="63" t="s">
        <v>155</v>
      </c>
      <c r="B104" s="64"/>
      <c r="C104" s="64"/>
      <c r="D104" s="64"/>
      <c r="E104" s="64"/>
      <c r="F104" s="43">
        <f>SUM(F90:F103)</f>
        <v>0</v>
      </c>
    </row>
    <row r="105" spans="1:126" s="19" customFormat="1" ht="12.75">
      <c r="A105" s="44"/>
      <c r="B105" s="16"/>
      <c r="C105" s="17"/>
      <c r="D105" s="17"/>
      <c r="E105" s="18"/>
      <c r="F105" s="4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row>
    <row r="106" spans="1:126" s="19" customFormat="1" ht="36" customHeight="1">
      <c r="A106" s="83" t="s">
        <v>66</v>
      </c>
      <c r="B106" s="84"/>
      <c r="C106" s="84"/>
      <c r="D106" s="84"/>
      <c r="E106" s="84"/>
      <c r="F106" s="85"/>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row>
    <row r="107" spans="1:126" s="19" customFormat="1" ht="42.2" customHeight="1">
      <c r="A107" s="86" t="s">
        <v>67</v>
      </c>
      <c r="B107" s="87"/>
      <c r="C107" s="87"/>
      <c r="D107" s="88"/>
      <c r="E107" s="78">
        <f>SUM(F42,F53,F74,F87,F104)</f>
        <v>0</v>
      </c>
      <c r="F107" s="79"/>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row>
    <row r="108" spans="1:126" s="19" customFormat="1" ht="21.75" customHeight="1">
      <c r="A108" s="80" t="s">
        <v>68</v>
      </c>
      <c r="B108" s="81"/>
      <c r="C108" s="81"/>
      <c r="D108" s="81"/>
      <c r="E108" s="81"/>
      <c r="F108" s="82"/>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row>
    <row r="109" spans="1:126" ht="42.75" customHeight="1">
      <c r="A109" s="73" t="s">
        <v>69</v>
      </c>
      <c r="B109" s="74"/>
      <c r="C109" s="74"/>
      <c r="D109" s="74"/>
      <c r="E109" s="74"/>
      <c r="F109" s="75"/>
    </row>
    <row r="110" spans="1:126" ht="20.100000000000001" customHeight="1" thickBot="1">
      <c r="A110" s="46"/>
      <c r="B110" s="76" t="s">
        <v>70</v>
      </c>
      <c r="C110" s="76"/>
      <c r="D110" s="76"/>
      <c r="E110" s="76"/>
      <c r="F110" s="77"/>
    </row>
    <row r="111" spans="1:126" ht="20.100000000000001" customHeight="1"/>
    <row r="112" spans="1:126" ht="20.100000000000001" customHeight="1">
      <c r="A112" s="24" t="s">
        <v>71</v>
      </c>
    </row>
    <row r="113" spans="1:6" ht="20.100000000000001" customHeight="1">
      <c r="A113" s="89" t="s">
        <v>178</v>
      </c>
      <c r="B113" s="89"/>
      <c r="C113" s="89"/>
      <c r="D113" s="89"/>
      <c r="E113" s="89"/>
      <c r="F113" s="89"/>
    </row>
    <row r="114" spans="1:6" ht="20.100000000000001" customHeight="1">
      <c r="A114" s="89"/>
      <c r="B114" s="89"/>
      <c r="C114" s="89"/>
      <c r="D114" s="89"/>
      <c r="E114" s="89"/>
      <c r="F114" s="89"/>
    </row>
    <row r="115" spans="1:6" ht="20.100000000000001" customHeight="1"/>
    <row r="116" spans="1:6" ht="20.100000000000001" customHeight="1"/>
    <row r="117" spans="1:6" ht="20.100000000000001" customHeight="1"/>
    <row r="118" spans="1:6" ht="20.100000000000001" customHeight="1"/>
    <row r="119" spans="1:6" ht="20.100000000000001" customHeight="1"/>
    <row r="120" spans="1:6" ht="20.100000000000001" customHeight="1"/>
  </sheetData>
  <mergeCells count="23">
    <mergeCell ref="A113:F114"/>
    <mergeCell ref="A109:F109"/>
    <mergeCell ref="B110:F110"/>
    <mergeCell ref="A53:E53"/>
    <mergeCell ref="A43:F43"/>
    <mergeCell ref="E107:F107"/>
    <mergeCell ref="A108:F108"/>
    <mergeCell ref="A106:F106"/>
    <mergeCell ref="A107:D107"/>
    <mergeCell ref="A54:F54"/>
    <mergeCell ref="A74:E74"/>
    <mergeCell ref="A88:F88"/>
    <mergeCell ref="A104:E104"/>
    <mergeCell ref="A75:F75"/>
    <mergeCell ref="A87:E87"/>
    <mergeCell ref="B1:F4"/>
    <mergeCell ref="B9:F9"/>
    <mergeCell ref="A11:F11"/>
    <mergeCell ref="A12:F15"/>
    <mergeCell ref="A42:E42"/>
    <mergeCell ref="A16:F16"/>
    <mergeCell ref="A17:F17"/>
    <mergeCell ref="B7:F7"/>
  </mergeCells>
  <phoneticPr fontId="0" type="noConversion"/>
  <printOptions horizontalCentered="1"/>
  <pageMargins left="0.2" right="0.2" top="0.25" bottom="0.5" header="0.3" footer="0.3"/>
  <pageSetup scale="43" fitToHeight="4" orientation="portrait" r:id="rId1"/>
  <headerFooter alignWithMargins="0">
    <oddFooter>&amp;RPage &amp;P of &amp;N</oddFooter>
  </headerFooter>
  <rowBreaks count="1" manualBreakCount="1">
    <brk id="59"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DFB4FA-9609-4ECB-9FC8-5C577E29A6C1}"/>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58A5B670-78D3-4249-AB95-52CAE9CA4ECC}">
  <ds:schemaRefs>
    <ds:schemaRef ds:uri="http://schemas.microsoft.com/office/2006/metadata/properties"/>
    <ds:schemaRef ds:uri="http://schemas.microsoft.com/office/infopath/2007/PartnerControls"/>
    <ds:schemaRef ds:uri="6d915a5a-89d4-4c47-bdb4-c1c9495072e8"/>
    <ds:schemaRef ds:uri="5deaf3cf-2dfa-454a-8fc2-f212443a6cc1"/>
    <ds:schemaRef ds:uri="558a5d48-a4a6-4e60-96fc-4f9825683c57"/>
    <ds:schemaRef ds:uri="756c489f-be47-47da-94f4-ae9120478b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Manager/>
  <Company>HDR,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Lytle</dc:creator>
  <cp:keywords/>
  <dc:description/>
  <cp:lastModifiedBy>Brooke, Adam</cp:lastModifiedBy>
  <cp:revision/>
  <cp:lastPrinted>2025-01-13T16:51:40Z</cp:lastPrinted>
  <dcterms:created xsi:type="dcterms:W3CDTF">1998-06-09T19:27:04Z</dcterms:created>
  <dcterms:modified xsi:type="dcterms:W3CDTF">2025-02-18T14:26:25Z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y fmtid="{D5CDD505-2E9C-101B-9397-08002B2CF9AE}" pid="4" name="MediaServiceImageTags">
    <vt:lpwstr/>
  </property>
  <property fmtid="{D5CDD505-2E9C-101B-9397-08002B2CF9AE}" pid="5" name="Folder_Number">
    <vt:lpwstr/>
  </property>
  <property fmtid="{D5CDD505-2E9C-101B-9397-08002B2CF9AE}" pid="6" name="Folder_Code">
    <vt:lpwstr/>
  </property>
  <property fmtid="{D5CDD505-2E9C-101B-9397-08002B2CF9AE}" pid="7" name="Folder_Name">
    <vt:lpwstr/>
  </property>
  <property fmtid="{D5CDD505-2E9C-101B-9397-08002B2CF9AE}" pid="8" name="Folder_Description">
    <vt:lpwstr/>
  </property>
  <property fmtid="{D5CDD505-2E9C-101B-9397-08002B2CF9AE}" pid="9" name="/Folder_Name/">
    <vt:lpwstr/>
  </property>
  <property fmtid="{D5CDD505-2E9C-101B-9397-08002B2CF9AE}" pid="10" name="/Folder_Description/">
    <vt:lpwstr/>
  </property>
  <property fmtid="{D5CDD505-2E9C-101B-9397-08002B2CF9AE}" pid="11" name="Folder_Version">
    <vt:lpwstr/>
  </property>
  <property fmtid="{D5CDD505-2E9C-101B-9397-08002B2CF9AE}" pid="12" name="Folder_VersionSeq">
    <vt:lpwstr/>
  </property>
  <property fmtid="{D5CDD505-2E9C-101B-9397-08002B2CF9AE}" pid="13" name="Folder_Manager">
    <vt:lpwstr/>
  </property>
  <property fmtid="{D5CDD505-2E9C-101B-9397-08002B2CF9AE}" pid="14" name="Folder_ManagerDesc">
    <vt:lpwstr/>
  </property>
  <property fmtid="{D5CDD505-2E9C-101B-9397-08002B2CF9AE}" pid="15" name="Folder_Storage">
    <vt:lpwstr/>
  </property>
  <property fmtid="{D5CDD505-2E9C-101B-9397-08002B2CF9AE}" pid="16" name="Folder_StorageDesc">
    <vt:lpwstr/>
  </property>
  <property fmtid="{D5CDD505-2E9C-101B-9397-08002B2CF9AE}" pid="17" name="Folder_Creator">
    <vt:lpwstr/>
  </property>
  <property fmtid="{D5CDD505-2E9C-101B-9397-08002B2CF9AE}" pid="18" name="Folder_CreatorDesc">
    <vt:lpwstr/>
  </property>
  <property fmtid="{D5CDD505-2E9C-101B-9397-08002B2CF9AE}" pid="19" name="Folder_CreateDate">
    <vt:lpwstr/>
  </property>
  <property fmtid="{D5CDD505-2E9C-101B-9397-08002B2CF9AE}" pid="20" name="Folder_Updater">
    <vt:lpwstr/>
  </property>
  <property fmtid="{D5CDD505-2E9C-101B-9397-08002B2CF9AE}" pid="21" name="Folder_UpdaterDesc">
    <vt:lpwstr/>
  </property>
  <property fmtid="{D5CDD505-2E9C-101B-9397-08002B2CF9AE}" pid="22" name="Folder_UpdateDate">
    <vt:lpwstr/>
  </property>
  <property fmtid="{D5CDD505-2E9C-101B-9397-08002B2CF9AE}" pid="23" name="Document_Number">
    <vt:lpwstr/>
  </property>
  <property fmtid="{D5CDD505-2E9C-101B-9397-08002B2CF9AE}" pid="24" name="Document_Name">
    <vt:lpwstr/>
  </property>
  <property fmtid="{D5CDD505-2E9C-101B-9397-08002B2CF9AE}" pid="25" name="Document_FileName">
    <vt:lpwstr/>
  </property>
  <property fmtid="{D5CDD505-2E9C-101B-9397-08002B2CF9AE}" pid="26" name="Document_Version">
    <vt:lpwstr/>
  </property>
  <property fmtid="{D5CDD505-2E9C-101B-9397-08002B2CF9AE}" pid="27" name="Document_VersionSeq">
    <vt:lpwstr/>
  </property>
  <property fmtid="{D5CDD505-2E9C-101B-9397-08002B2CF9AE}" pid="28" name="Document_Creator">
    <vt:lpwstr/>
  </property>
  <property fmtid="{D5CDD505-2E9C-101B-9397-08002B2CF9AE}" pid="29" name="Document_CreatorDesc">
    <vt:lpwstr/>
  </property>
  <property fmtid="{D5CDD505-2E9C-101B-9397-08002B2CF9AE}" pid="30" name="Document_CreateDate">
    <vt:lpwstr/>
  </property>
  <property fmtid="{D5CDD505-2E9C-101B-9397-08002B2CF9AE}" pid="31" name="Document_Updater">
    <vt:lpwstr/>
  </property>
  <property fmtid="{D5CDD505-2E9C-101B-9397-08002B2CF9AE}" pid="32" name="Document_UpdaterDesc">
    <vt:lpwstr/>
  </property>
  <property fmtid="{D5CDD505-2E9C-101B-9397-08002B2CF9AE}" pid="33" name="Document_UpdateDate">
    <vt:lpwstr/>
  </property>
  <property fmtid="{D5CDD505-2E9C-101B-9397-08002B2CF9AE}" pid="34" name="Document_Size">
    <vt:lpwstr/>
  </property>
  <property fmtid="{D5CDD505-2E9C-101B-9397-08002B2CF9AE}" pid="35" name="Document_Storage">
    <vt:lpwstr/>
  </property>
  <property fmtid="{D5CDD505-2E9C-101B-9397-08002B2CF9AE}" pid="36" name="Document_StorageDesc">
    <vt:lpwstr/>
  </property>
  <property fmtid="{D5CDD505-2E9C-101B-9397-08002B2CF9AE}" pid="37" name="Document_Department">
    <vt:lpwstr/>
  </property>
  <property fmtid="{D5CDD505-2E9C-101B-9397-08002B2CF9AE}" pid="38" name="Document_DepartmentDesc">
    <vt:lpwstr/>
  </property>
</Properties>
</file>