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S:\Procurement Management\WORKAREA\SAHARA\Active\BID\B240399SAM-Cell 2A Class III Landfill - Construction\7 - Addendum\Addendum 4\"/>
    </mc:Choice>
  </mc:AlternateContent>
  <xr:revisionPtr revIDLastSave="0" documentId="13_ncr:1_{5206A88C-9E83-46C0-A1FA-5CC5EE81EF6D}"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4" l="1"/>
  <c r="F61" i="4"/>
  <c r="F54" i="4"/>
  <c r="F53" i="4"/>
  <c r="F34" i="4"/>
  <c r="F23" i="4"/>
  <c r="F39" i="4"/>
  <c r="F38" i="4"/>
  <c r="F50" i="4"/>
  <c r="F51" i="4"/>
  <c r="F52" i="4"/>
  <c r="F55" i="4"/>
  <c r="F56" i="4"/>
  <c r="F57" i="4"/>
  <c r="F58" i="4"/>
  <c r="F59" i="4"/>
  <c r="F60" i="4"/>
  <c r="F62" i="4"/>
  <c r="F63" i="4"/>
  <c r="F64" i="4"/>
  <c r="F65" i="4"/>
  <c r="F66" i="4"/>
  <c r="F67" i="4"/>
  <c r="F68" i="4"/>
  <c r="F69" i="4"/>
  <c r="F70" i="4"/>
  <c r="F71" i="4"/>
  <c r="F72" i="4"/>
  <c r="F73" i="4"/>
  <c r="F74" i="4"/>
  <c r="F75" i="4"/>
  <c r="F76" i="4"/>
  <c r="F35" i="4"/>
  <c r="F36" i="4"/>
  <c r="F37" i="4"/>
  <c r="F44" i="4" l="1"/>
  <c r="F45" i="4"/>
  <c r="F46" i="4"/>
  <c r="F47" i="4"/>
  <c r="F48" i="4"/>
  <c r="F49" i="4"/>
  <c r="F43" i="4"/>
  <c r="F20" i="4"/>
  <c r="F21" i="4"/>
  <c r="F22" i="4"/>
  <c r="F24" i="4"/>
  <c r="F25" i="4"/>
  <c r="F26" i="4"/>
  <c r="F27" i="4"/>
  <c r="F28" i="4"/>
  <c r="F29" i="4"/>
  <c r="F30" i="4"/>
  <c r="F31" i="4"/>
  <c r="F32" i="4"/>
  <c r="F33" i="4"/>
  <c r="F77" i="4" l="1"/>
  <c r="F40" i="4"/>
  <c r="E79" i="4" l="1"/>
</calcChain>
</file>

<file path=xl/sharedStrings.xml><?xml version="1.0" encoding="utf-8"?>
<sst xmlns="http://schemas.openxmlformats.org/spreadsheetml/2006/main" count="137" uniqueCount="81">
  <si>
    <t>COMPANY NAME:</t>
  </si>
  <si>
    <t>Item</t>
  </si>
  <si>
    <t>Description</t>
  </si>
  <si>
    <t>Unit Price</t>
  </si>
  <si>
    <t>PROJECT TOTAL</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</si>
  <si>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</si>
  <si>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</si>
  <si>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</si>
  <si>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</si>
  <si>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</si>
  <si>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</si>
  <si>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</si>
  <si>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Part I - Cell 2A Class III Landfill</t>
  </si>
  <si>
    <t>Mobilization and Demobilization</t>
  </si>
  <si>
    <t>LS</t>
  </si>
  <si>
    <t>Environmental Protection</t>
  </si>
  <si>
    <t>Construction Surveying and Record Drawings</t>
  </si>
  <si>
    <t>Dewatering </t>
  </si>
  <si>
    <t>Anchor Trench</t>
  </si>
  <si>
    <t>Geosynthetic Clay Liner</t>
  </si>
  <si>
    <t>Drainage Soil </t>
  </si>
  <si>
    <t>Leachate Force Main </t>
  </si>
  <si>
    <t>Project Survey</t>
  </si>
  <si>
    <t>18-inch HDPE SDR 17 LFG Header Pipe</t>
  </si>
  <si>
    <t>8-inch HDPE SDR 17 LFG Lateral Pipe</t>
  </si>
  <si>
    <t>6-inch HDPE SDR 17 LFG Lateral Pipe</t>
  </si>
  <si>
    <t>8-inch Solid Wall HDPE SDR 11 Horizontal Collector Pipe</t>
  </si>
  <si>
    <t>8-inch Perforated HDPE SDR 11 Horizontal Collector Pipe</t>
  </si>
  <si>
    <t>2-inch Air Supply Line Isolation Valves</t>
  </si>
  <si>
    <t>2-inch Air Supply Stub-up Valve Fitting</t>
  </si>
  <si>
    <t>2-inch Condensate Discharge Line Air Release Valve</t>
  </si>
  <si>
    <t>18-inch Header Blind Flange</t>
  </si>
  <si>
    <t>Compressed Air System</t>
  </si>
  <si>
    <t>Grading Work for Flare and Blower Skid Area</t>
  </si>
  <si>
    <t>Concrete Pads</t>
  </si>
  <si>
    <t>Flare and Blower Skid Delivery and Installation</t>
  </si>
  <si>
    <t>LF</t>
  </si>
  <si>
    <t>EA</t>
  </si>
  <si>
    <t>SY</t>
  </si>
  <si>
    <t>Clearing, Grubbing, Stripping, and Demolition</t>
  </si>
  <si>
    <t>Stormwater Management System </t>
  </si>
  <si>
    <t>Stormwater Diversion Berm</t>
  </si>
  <si>
    <t>Earthwork - Excavate to Backfill</t>
  </si>
  <si>
    <t>Earthwork - Borrow to Stockpile</t>
  </si>
  <si>
    <t>GCL-Protective Geomembrane</t>
  </si>
  <si>
    <t>Leachate Collection Trench</t>
  </si>
  <si>
    <t>Leachate Pump Station</t>
  </si>
  <si>
    <t>Unpaved Site Roads</t>
  </si>
  <si>
    <t xml:space="preserve">Sod </t>
  </si>
  <si>
    <t>30-inch CMP Casing for Road Crossing</t>
  </si>
  <si>
    <t>18-inch CMP Casing for Road Crossing</t>
  </si>
  <si>
    <t>18-inch HDPE SDR 17 Horizontal Collector Sump with Pump</t>
  </si>
  <si>
    <t>3-inch Condensate Discharge Isolation Valve with Vault Box</t>
  </si>
  <si>
    <t>3-inch Condensate Discharge Dual Cleanout</t>
  </si>
  <si>
    <t>24-inch HDPE SDR 17 Lift Station with Pump</t>
  </si>
  <si>
    <t>LFG Extraction Well Pumps</t>
  </si>
  <si>
    <t>SUBTOTAL: PART 1 - CELL 2A CLASS III LANDFILL</t>
  </si>
  <si>
    <t>SOLICITATION :</t>
  </si>
  <si>
    <t>CELL 2A CLASS III LANDFILL:  CONSTRUCTION</t>
  </si>
  <si>
    <r>
      <rPr>
        <b/>
        <sz val="12"/>
        <rFont val="Times New Roman"/>
        <family val="1"/>
      </rPr>
      <t>PRICING</t>
    </r>
    <r>
      <rPr>
        <sz val="12"/>
        <rFont val="Times New Roman"/>
        <family val="1"/>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2"/>
        <rFont val="Times New Roman"/>
        <family val="1"/>
      </rPr>
      <t>**Bidders may not adjust or modify County-authored data as provided within the Bid Schedule.  Bids received with modified data may deem the Bidder as non-responsive and ineligible for award.**</t>
    </r>
    <r>
      <rPr>
        <sz val="12"/>
        <rFont val="Times New Roman"/>
        <family val="1"/>
      </rPr>
      <t xml:space="preserve">
</t>
    </r>
    <r>
      <rPr>
        <b/>
        <sz val="12"/>
        <rFont val="Times New Roman"/>
        <family val="1"/>
      </rPr>
      <t xml:space="preserve">
PLEASE ENSURE you have provided a printed copy of the Bid Schedule with your hard copy submission packages and provided the excel version with your digital submission package.</t>
    </r>
  </si>
  <si>
    <t>B240399SAM - Cell 2A Class III Landfill - Construction</t>
  </si>
  <si>
    <t>Part 2 - 2024 Gas Collection and Control System</t>
  </si>
  <si>
    <t>Geomembrane</t>
  </si>
  <si>
    <t>Geocomposite</t>
  </si>
  <si>
    <t>Groundwater Monitoring Well</t>
  </si>
  <si>
    <t xml:space="preserve">Mobilization/Demobilization        </t>
  </si>
  <si>
    <t xml:space="preserve">36-inch Diameter Bore with 8-inch Diameter HDPE SDR 11 Casing </t>
  </si>
  <si>
    <t xml:space="preserve">Boring Refusal </t>
  </si>
  <si>
    <t xml:space="preserve">3-inch HDPE SDR 11 Pipe in Separate Trench </t>
  </si>
  <si>
    <t xml:space="preserve">3-inch HDPE SDR 11 Condensate Discharge Line in Common Trench </t>
  </si>
  <si>
    <t xml:space="preserve">2-inch HDPE SDR 9 Air Supply Line in Common Trench </t>
  </si>
  <si>
    <t>24-inch HDPE SDR 17 Condensate Sump with Pump</t>
  </si>
  <si>
    <t xml:space="preserve">18-inch Header Isolation Valves </t>
  </si>
  <si>
    <t>3-inch Condensate Discharge Stub-up Valve Fittings</t>
  </si>
  <si>
    <t>18-inch HDPE SDR 17 Header Access Riser</t>
  </si>
  <si>
    <t xml:space="preserve">Sodding </t>
  </si>
  <si>
    <t xml:space="preserve">LFG Wellheads </t>
  </si>
  <si>
    <t xml:space="preserve">Electrical Supply and Grounding </t>
  </si>
  <si>
    <t>SUBTOTAL: PART 2 - 2024 GAS COLLECTION AND CONTROL SYSTEM</t>
  </si>
  <si>
    <t>CY</t>
  </si>
  <si>
    <r>
      <t xml:space="preserve">PROCUREMENT MANAGEMENT DEPARTMENT
</t>
    </r>
    <r>
      <rPr>
        <b/>
        <u/>
        <sz val="18"/>
        <color rgb="FFFF0000"/>
        <rFont val="Times New Roman"/>
        <family val="1"/>
      </rPr>
      <t>ADDENDUM # 4 REVISE BID/PROPOSAL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</si>
</sst>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font>
      <sz val="10"/>
      <name val="Arial"/>
    </font>
    <font>
      <sz val="11"/>
      <color theme="1"/>
      <name val="Calibri"/>
      <family val="2"/>
      <scheme val="minor"/>
    </font>
    <font>
      <sz val="12"/>
      <name val="Arial"/>
      <family val="2"/>
    </font>
    <font>
      <sz val="10"/>
      <name val="Arial"/>
      <family val="2"/>
    </font>
    <font>
      <sz val="14"/>
      <name val="Arial"/>
      <family val="2"/>
    </font>
    <font>
      <sz val="11"/>
      <color theme="1"/>
      <name val="Arial"/>
      <family val="2"/>
    </font>
    <font>
      <b/>
      <sz val="14"/>
      <name val="FDOT"/>
    </font>
    <font>
      <sz val="10"/>
      <color theme="1"/>
      <name val="Arial"/>
      <family val="2"/>
    </font>
    <font>
      <sz val="12"/>
      <name val="Times New Roman"/>
      <family val="1"/>
    </font>
    <font>
      <b/>
      <sz val="12"/>
      <name val="Times New Roman"/>
      <family val="1"/>
    </font>
    <font>
      <b/>
      <sz val="18"/>
      <name val="Times New Roman"/>
      <family val="1"/>
    </font>
    <font>
      <b/>
      <sz val="10"/>
      <name val="Times New Roman"/>
      <family val="1"/>
    </font>
    <font>
      <sz val="14"/>
      <name val="Times New Roman"/>
      <family val="1"/>
    </font>
    <font>
      <sz val="10"/>
      <name val="Times New Roman"/>
      <family val="1"/>
    </font>
    <font>
      <b/>
      <sz val="14"/>
      <name val="Times New Roman"/>
      <family val="1"/>
    </font>
    <font>
      <b/>
      <i/>
      <sz val="18"/>
      <color rgb="FF000000"/>
      <name val="Times New Roman"/>
      <family val="1"/>
    </font>
    <font>
      <b/>
      <sz val="20"/>
      <color rgb="FF000000"/>
      <name val="Times New Roman"/>
      <family val="1"/>
    </font>
    <font>
      <sz val="18"/>
      <color rgb="FF0070C0"/>
      <name val="Times New Roman"/>
      <family val="1"/>
    </font>
    <font>
      <b/>
      <sz val="16"/>
      <name val="Times New Roman"/>
      <family val="1"/>
    </font>
    <font>
      <b/>
      <sz val="14"/>
      <color theme="1"/>
      <name val="Times New Roman"/>
      <family val="1"/>
    </font>
    <font>
      <b/>
      <i/>
      <sz val="18"/>
      <color theme="3"/>
      <name val="Times New Roman"/>
      <family val="1"/>
    </font>
    <font>
      <b/>
      <u/>
      <sz val="18"/>
      <color rgb="FFFF0000"/>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0" fontId="3" fillId="0" borderId="0"/>
    <xf numFmtId="0" fontId="1" fillId="0" borderId="0"/>
  </cellStyleXfs>
  <cellXfs count="83">
    <xf numFmtId="0" fontId="0" fillId="0" borderId="0" xfId="0"/>
    <xf numFmtId="0" fontId="2" fillId="0" borderId="0" xfId="0" applyFont="1"/>
    <xf numFmtId="0" fontId="0" fillId="0" borderId="0" xfId="0" applyAlignment="1">
      <alignment vertical="center"/>
    </xf>
    <xf numFmtId="44" fontId="2" fillId="0" borderId="0" xfId="0" applyNumberFormat="1" applyFont="1"/>
    <xf numFmtId="44" fontId="2" fillId="0" borderId="0" xfId="0" applyNumberFormat="1" applyFont="1" applyAlignment="1">
      <alignment horizontal="left"/>
    </xf>
    <xf numFmtId="0" fontId="4" fillId="0" borderId="0" xfId="0" applyFont="1"/>
    <xf numFmtId="0" fontId="5" fillId="0" borderId="0" xfId="0" applyFont="1"/>
    <xf numFmtId="0" fontId="0" fillId="0" borderId="1" xfId="0" applyBorder="1"/>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44" fontId="14" fillId="6"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left" vertical="center"/>
      <protection locked="0"/>
    </xf>
    <xf numFmtId="0" fontId="13" fillId="7" borderId="1" xfId="0" applyFont="1" applyFill="1" applyBorder="1" applyAlignment="1">
      <alignment horizontal="center" vertical="center" wrapText="1"/>
    </xf>
    <xf numFmtId="0" fontId="13" fillId="7" borderId="1" xfId="0" applyFont="1" applyFill="1" applyBorder="1" applyAlignment="1">
      <alignment vertical="center" wrapText="1"/>
    </xf>
    <xf numFmtId="164" fontId="13" fillId="7" borderId="1" xfId="0" applyNumberFormat="1"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1" xfId="2" applyNumberFormat="1" applyFont="1" applyBorder="1" applyAlignment="1">
      <alignment horizontal="center" vertical="center"/>
    </xf>
    <xf numFmtId="0" fontId="0" fillId="0" borderId="7" xfId="0" applyBorder="1"/>
    <xf numFmtId="0" fontId="0" fillId="0" borderId="10" xfId="0" applyBorder="1"/>
    <xf numFmtId="0" fontId="11" fillId="0" borderId="10" xfId="0" applyFont="1" applyBorder="1"/>
    <xf numFmtId="0" fontId="13" fillId="0" borderId="10" xfId="0" applyFont="1" applyBorder="1"/>
    <xf numFmtId="0" fontId="13" fillId="0" borderId="0" xfId="0" applyFont="1"/>
    <xf numFmtId="0" fontId="13" fillId="0" borderId="0" xfId="0" applyFont="1" applyAlignment="1">
      <alignment horizontal="center"/>
    </xf>
    <xf numFmtId="44" fontId="13" fillId="0" borderId="0" xfId="0" applyNumberFormat="1" applyFont="1" applyAlignment="1">
      <alignment horizontal="center" vertical="center"/>
    </xf>
    <xf numFmtId="44" fontId="13" fillId="0" borderId="11" xfId="0" applyNumberFormat="1" applyFont="1" applyBorder="1" applyAlignment="1">
      <alignment horizontal="center" vertical="center"/>
    </xf>
    <xf numFmtId="0" fontId="14" fillId="6" borderId="17" xfId="0" applyFont="1" applyFill="1" applyBorder="1" applyAlignment="1">
      <alignment horizontal="center" vertical="center"/>
    </xf>
    <xf numFmtId="44" fontId="14" fillId="6" borderId="16" xfId="0" applyNumberFormat="1" applyFont="1" applyFill="1" applyBorder="1" applyAlignment="1">
      <alignment horizontal="center" vertical="center" wrapText="1"/>
    </xf>
    <xf numFmtId="0" fontId="12" fillId="0" borderId="15" xfId="0" applyFont="1" applyBorder="1" applyAlignment="1">
      <alignment horizontal="center" vertical="center"/>
    </xf>
    <xf numFmtId="2" fontId="12" fillId="0" borderId="15" xfId="0" applyNumberFormat="1" applyFont="1" applyBorder="1" applyAlignment="1">
      <alignment horizontal="center" vertical="center"/>
    </xf>
    <xf numFmtId="164" fontId="6" fillId="3" borderId="16" xfId="0" applyNumberFormat="1" applyFont="1" applyFill="1" applyBorder="1" applyAlignment="1">
      <alignment horizontal="right" vertical="center"/>
    </xf>
    <xf numFmtId="0" fontId="12" fillId="8" borderId="15" xfId="0" applyFont="1" applyFill="1" applyBorder="1" applyAlignment="1">
      <alignment horizontal="center" vertical="center"/>
    </xf>
    <xf numFmtId="2" fontId="12" fillId="8" borderId="15" xfId="0" applyNumberFormat="1" applyFont="1" applyFill="1" applyBorder="1" applyAlignment="1">
      <alignment horizontal="center" vertical="center"/>
    </xf>
    <xf numFmtId="164" fontId="14" fillId="3" borderId="16" xfId="0" applyNumberFormat="1" applyFont="1" applyFill="1" applyBorder="1" applyAlignment="1">
      <alignment horizontal="right" vertical="center"/>
    </xf>
    <xf numFmtId="0" fontId="13" fillId="7" borderId="15" xfId="0" applyFont="1" applyFill="1" applyBorder="1" applyAlignment="1">
      <alignment horizontal="center" vertical="center" wrapText="1"/>
    </xf>
    <xf numFmtId="164" fontId="13" fillId="7" borderId="16" xfId="0" applyNumberFormat="1" applyFont="1" applyFill="1" applyBorder="1" applyAlignment="1">
      <alignment horizontal="center" vertical="center" wrapText="1"/>
    </xf>
    <xf numFmtId="0" fontId="0" fillId="0" borderId="21" xfId="0" applyBorder="1"/>
    <xf numFmtId="0" fontId="12" fillId="0" borderId="3" xfId="0" applyFont="1" applyBorder="1" applyAlignment="1">
      <alignment horizontal="center"/>
    </xf>
    <xf numFmtId="0" fontId="12" fillId="0" borderId="12" xfId="0" applyFont="1" applyBorder="1" applyAlignment="1">
      <alignment horizontal="center"/>
    </xf>
    <xf numFmtId="0" fontId="11" fillId="0" borderId="10" xfId="0" applyFont="1" applyBorder="1"/>
    <xf numFmtId="0" fontId="12" fillId="0" borderId="4" xfId="0" applyFont="1" applyBorder="1"/>
    <xf numFmtId="0" fontId="12" fillId="0" borderId="13" xfId="0" applyFont="1" applyBorder="1"/>
    <xf numFmtId="0" fontId="12" fillId="0" borderId="3" xfId="0" applyFont="1" applyBorder="1"/>
    <xf numFmtId="0" fontId="12" fillId="0" borderId="12" xfId="0" applyFont="1" applyBorder="1"/>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8" fillId="0" borderId="10" xfId="0" applyFont="1" applyBorder="1" applyAlignment="1">
      <alignment horizontal="left" vertical="top" wrapText="1"/>
    </xf>
    <xf numFmtId="0" fontId="8" fillId="0" borderId="0" xfId="0" applyFont="1" applyAlignment="1">
      <alignment horizontal="left" vertical="top" wrapText="1"/>
    </xf>
    <xf numFmtId="0" fontId="8" fillId="0" borderId="11" xfId="0" applyFont="1" applyBorder="1" applyAlignment="1">
      <alignment horizontal="left" vertical="top" wrapText="1"/>
    </xf>
    <xf numFmtId="0" fontId="8" fillId="0" borderId="14" xfId="0" applyFont="1" applyBorder="1" applyAlignment="1">
      <alignment horizontal="left" vertical="top" wrapText="1"/>
    </xf>
    <xf numFmtId="0" fontId="8" fillId="0" borderId="3" xfId="0" applyFont="1" applyBorder="1" applyAlignment="1">
      <alignment horizontal="left" vertical="top" wrapText="1"/>
    </xf>
    <xf numFmtId="0" fontId="8" fillId="0" borderId="12" xfId="0" applyFont="1" applyBorder="1" applyAlignment="1">
      <alignment horizontal="left" vertical="top" wrapText="1"/>
    </xf>
    <xf numFmtId="49" fontId="14" fillId="3" borderId="19" xfId="0" applyNumberFormat="1" applyFont="1" applyFill="1" applyBorder="1" applyAlignment="1">
      <alignment horizontal="right" vertical="center"/>
    </xf>
    <xf numFmtId="49" fontId="14" fillId="3" borderId="1" xfId="0" applyNumberFormat="1" applyFont="1" applyFill="1" applyBorder="1" applyAlignment="1">
      <alignment horizontal="right" vertical="center"/>
    </xf>
    <xf numFmtId="0" fontId="16" fillId="5" borderId="15" xfId="0" applyFont="1" applyFill="1" applyBorder="1" applyAlignment="1">
      <alignment horizontal="center" vertical="center" wrapText="1"/>
    </xf>
    <xf numFmtId="0" fontId="15" fillId="5" borderId="1" xfId="0" applyFont="1" applyFill="1" applyBorder="1" applyAlignment="1">
      <alignment horizontal="center" vertical="center"/>
    </xf>
    <xf numFmtId="0" fontId="15" fillId="5" borderId="16" xfId="0" applyFont="1" applyFill="1" applyBorder="1" applyAlignment="1">
      <alignment horizontal="center" vertical="center"/>
    </xf>
    <xf numFmtId="0" fontId="20" fillId="4" borderId="17" xfId="0" applyFont="1" applyFill="1" applyBorder="1" applyAlignment="1">
      <alignment horizontal="left" vertical="center"/>
    </xf>
    <xf numFmtId="0" fontId="17" fillId="4" borderId="5" xfId="0" applyFont="1" applyFill="1" applyBorder="1" applyAlignment="1">
      <alignment horizontal="left" vertical="center"/>
    </xf>
    <xf numFmtId="0" fontId="17" fillId="4" borderId="18" xfId="0" applyFont="1" applyFill="1" applyBorder="1" applyAlignment="1">
      <alignment horizontal="left" vertical="center"/>
    </xf>
    <xf numFmtId="0" fontId="19" fillId="0" borderId="14" xfId="0" applyFont="1" applyBorder="1"/>
    <xf numFmtId="0" fontId="19" fillId="0" borderId="3" xfId="0" applyFont="1" applyBorder="1"/>
    <xf numFmtId="0" fontId="19" fillId="0" borderId="12" xfId="0" applyFont="1" applyBorder="1"/>
    <xf numFmtId="0" fontId="7" fillId="0" borderId="22" xfId="0" applyFont="1" applyBorder="1" applyAlignment="1">
      <alignment horizontal="center" vertical="top"/>
    </xf>
    <xf numFmtId="0" fontId="7" fillId="0" borderId="23" xfId="0" applyFont="1" applyBorder="1" applyAlignment="1">
      <alignment horizontal="center" vertical="top"/>
    </xf>
    <xf numFmtId="164" fontId="18" fillId="2" borderId="1" xfId="0" applyNumberFormat="1"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3" fillId="0" borderId="17" xfId="0" applyFont="1" applyBorder="1" applyAlignment="1">
      <alignment horizontal="left" vertical="center" wrapText="1"/>
    </xf>
    <xf numFmtId="0" fontId="13" fillId="0" borderId="5" xfId="0" applyFont="1" applyBorder="1" applyAlignment="1">
      <alignment horizontal="left" vertical="center" wrapText="1"/>
    </xf>
    <xf numFmtId="0" fontId="13" fillId="0" borderId="18" xfId="0" applyFont="1" applyBorder="1" applyAlignment="1">
      <alignment horizontal="left" vertical="center" wrapText="1"/>
    </xf>
    <xf numFmtId="0" fontId="18" fillId="2" borderId="20" xfId="0" applyFont="1" applyFill="1" applyBorder="1" applyAlignment="1">
      <alignment horizontal="right" vertical="center" wrapText="1"/>
    </xf>
    <xf numFmtId="0" fontId="18" fillId="2" borderId="6" xfId="0" applyFont="1" applyFill="1" applyBorder="1" applyAlignment="1">
      <alignment horizontal="right" vertical="center" wrapText="1"/>
    </xf>
    <xf numFmtId="0" fontId="18" fillId="2" borderId="2" xfId="0" applyFont="1" applyFill="1" applyBorder="1" applyAlignment="1">
      <alignment horizontal="right" vertical="center" wrapText="1"/>
    </xf>
    <xf numFmtId="44" fontId="12" fillId="0" borderId="1" xfId="0" applyNumberFormat="1" applyFont="1" applyBorder="1" applyAlignment="1">
      <alignment horizontal="center" vertical="center"/>
    </xf>
    <xf numFmtId="44" fontId="12" fillId="0" borderId="16" xfId="0" applyNumberFormat="1" applyFont="1" applyBorder="1" applyAlignment="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535781</xdr:colOff>
      <xdr:row>0</xdr:row>
      <xdr:rowOff>142875</xdr:rowOff>
    </xdr:from>
    <xdr:to>
      <xdr:col>1</xdr:col>
      <xdr:colOff>2036343</xdr:colOff>
      <xdr:row>5</xdr:row>
      <xdr:rowOff>59531</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35781" y="142875"/>
          <a:ext cx="2679281" cy="11191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89"/>
  <sheetViews>
    <sheetView showGridLines="0" tabSelected="1" zoomScale="80" zoomScaleNormal="80" workbookViewId="0">
      <selection activeCell="E19" sqref="E19"/>
    </sheetView>
  </sheetViews>
  <sheetFormatPr defaultColWidth="9.140625" defaultRowHeight="15"/>
  <cols>
    <col min="1" max="1" width="17.7109375" style="1" customWidth="1"/>
    <col min="2" max="2" width="91" style="1" customWidth="1"/>
    <col min="3" max="3" width="18.140625" style="1" customWidth="1"/>
    <col min="4" max="4" width="17.85546875" style="1" customWidth="1"/>
    <col min="5" max="5" width="23.42578125" style="3" customWidth="1"/>
    <col min="6" max="6" width="26.140625" style="4" customWidth="1"/>
  </cols>
  <sheetData>
    <row r="1" spans="1:6" ht="12.75" customHeight="1">
      <c r="A1" s="21"/>
      <c r="B1" s="47" t="s">
        <v>80</v>
      </c>
      <c r="C1" s="47"/>
      <c r="D1" s="47"/>
      <c r="E1" s="47"/>
      <c r="F1" s="48"/>
    </row>
    <row r="2" spans="1:6" ht="12.75" customHeight="1">
      <c r="A2" s="22"/>
      <c r="B2" s="49"/>
      <c r="C2" s="49"/>
      <c r="D2" s="49"/>
      <c r="E2" s="49"/>
      <c r="F2" s="50"/>
    </row>
    <row r="3" spans="1:6" s="2" customFormat="1" ht="34.5" customHeight="1">
      <c r="A3" s="22"/>
      <c r="B3" s="49"/>
      <c r="C3" s="49"/>
      <c r="D3" s="49"/>
      <c r="E3" s="49"/>
      <c r="F3" s="50"/>
    </row>
    <row r="4" spans="1:6" ht="12.75" customHeight="1">
      <c r="A4" s="22"/>
      <c r="B4" s="49"/>
      <c r="C4" s="49"/>
      <c r="D4" s="49"/>
      <c r="E4" s="49"/>
      <c r="F4" s="50"/>
    </row>
    <row r="5" spans="1:6" ht="20.25" customHeight="1">
      <c r="A5" s="22"/>
      <c r="B5" s="49"/>
      <c r="C5" s="49"/>
      <c r="D5" s="49"/>
      <c r="E5" s="49"/>
      <c r="F5" s="50"/>
    </row>
    <row r="6" spans="1:6" ht="12.75">
      <c r="A6" s="22"/>
      <c r="B6" s="49"/>
      <c r="C6" s="49"/>
      <c r="D6" s="49"/>
      <c r="E6" s="49"/>
      <c r="F6" s="50"/>
    </row>
    <row r="7" spans="1:6" ht="29.25" customHeight="1">
      <c r="A7" s="23" t="s">
        <v>0</v>
      </c>
      <c r="B7" s="40"/>
      <c r="C7" s="40"/>
      <c r="D7" s="40"/>
      <c r="E7" s="40"/>
      <c r="F7" s="41"/>
    </row>
    <row r="8" spans="1:6" ht="12.75">
      <c r="A8" s="42" t="s">
        <v>57</v>
      </c>
      <c r="B8" s="43" t="s">
        <v>60</v>
      </c>
      <c r="C8" s="43"/>
      <c r="D8" s="43"/>
      <c r="E8" s="43"/>
      <c r="F8" s="44"/>
    </row>
    <row r="9" spans="1:6" ht="15" customHeight="1">
      <c r="A9" s="42"/>
      <c r="B9" s="45"/>
      <c r="C9" s="45"/>
      <c r="D9" s="45"/>
      <c r="E9" s="45"/>
      <c r="F9" s="46"/>
    </row>
    <row r="10" spans="1:6" ht="12.75">
      <c r="A10" s="24"/>
      <c r="B10" s="25"/>
      <c r="C10" s="25"/>
      <c r="D10" s="26"/>
      <c r="E10" s="27"/>
      <c r="F10" s="28"/>
    </row>
    <row r="11" spans="1:6" ht="24" customHeight="1">
      <c r="A11" s="51" t="s">
        <v>9</v>
      </c>
      <c r="B11" s="52"/>
      <c r="C11" s="52"/>
      <c r="D11" s="52"/>
      <c r="E11" s="52"/>
      <c r="F11" s="53"/>
    </row>
    <row r="12" spans="1:6" ht="12.75" customHeight="1">
      <c r="A12" s="54" t="s">
        <v>59</v>
      </c>
      <c r="B12" s="55"/>
      <c r="C12" s="55"/>
      <c r="D12" s="55"/>
      <c r="E12" s="55"/>
      <c r="F12" s="56"/>
    </row>
    <row r="13" spans="1:6" ht="12.75" customHeight="1">
      <c r="A13" s="54"/>
      <c r="B13" s="55"/>
      <c r="C13" s="55"/>
      <c r="D13" s="55"/>
      <c r="E13" s="55"/>
      <c r="F13" s="56"/>
    </row>
    <row r="14" spans="1:6" ht="17.25" customHeight="1">
      <c r="A14" s="54"/>
      <c r="B14" s="55"/>
      <c r="C14" s="55"/>
      <c r="D14" s="55"/>
      <c r="E14" s="55"/>
      <c r="F14" s="56"/>
    </row>
    <row r="15" spans="1:6" ht="251.25" customHeight="1">
      <c r="A15" s="57"/>
      <c r="B15" s="58"/>
      <c r="C15" s="58"/>
      <c r="D15" s="58"/>
      <c r="E15" s="58"/>
      <c r="F15" s="59"/>
    </row>
    <row r="16" spans="1:6" s="6" customFormat="1" ht="32.25" customHeight="1">
      <c r="A16" s="62" t="s">
        <v>58</v>
      </c>
      <c r="B16" s="63"/>
      <c r="C16" s="63"/>
      <c r="D16" s="63"/>
      <c r="E16" s="63"/>
      <c r="F16" s="64"/>
    </row>
    <row r="17" spans="1:6" ht="36.75" customHeight="1">
      <c r="A17" s="65" t="s">
        <v>12</v>
      </c>
      <c r="B17" s="66"/>
      <c r="C17" s="66"/>
      <c r="D17" s="66"/>
      <c r="E17" s="66"/>
      <c r="F17" s="67"/>
    </row>
    <row r="18" spans="1:6" s="5" customFormat="1" ht="42.2" customHeight="1">
      <c r="A18" s="29" t="s">
        <v>1</v>
      </c>
      <c r="B18" s="8" t="s">
        <v>2</v>
      </c>
      <c r="C18" s="9" t="s">
        <v>10</v>
      </c>
      <c r="D18" s="9" t="s">
        <v>7</v>
      </c>
      <c r="E18" s="10" t="s">
        <v>3</v>
      </c>
      <c r="F18" s="30" t="s">
        <v>11</v>
      </c>
    </row>
    <row r="19" spans="1:6" ht="20.100000000000001" customHeight="1">
      <c r="A19" s="31">
        <v>1.1000000000000001</v>
      </c>
      <c r="B19" s="12" t="s">
        <v>13</v>
      </c>
      <c r="C19" s="11" t="s">
        <v>14</v>
      </c>
      <c r="D19" s="19">
        <v>1</v>
      </c>
      <c r="E19" s="81">
        <v>0</v>
      </c>
      <c r="F19" s="82">
        <f>E19*D19</f>
        <v>0</v>
      </c>
    </row>
    <row r="20" spans="1:6" ht="20.100000000000001" customHeight="1">
      <c r="A20" s="31">
        <v>1.2</v>
      </c>
      <c r="B20" s="12" t="s">
        <v>15</v>
      </c>
      <c r="C20" s="11" t="s">
        <v>14</v>
      </c>
      <c r="D20" s="19">
        <v>1</v>
      </c>
      <c r="E20" s="81">
        <v>0</v>
      </c>
      <c r="F20" s="82">
        <f t="shared" ref="F20:F37" si="0">E20*D20</f>
        <v>0</v>
      </c>
    </row>
    <row r="21" spans="1:6" ht="20.100000000000001" customHeight="1">
      <c r="A21" s="31">
        <v>1.3</v>
      </c>
      <c r="B21" s="12" t="s">
        <v>16</v>
      </c>
      <c r="C21" s="11" t="s">
        <v>14</v>
      </c>
      <c r="D21" s="19">
        <v>1</v>
      </c>
      <c r="E21" s="81">
        <v>0</v>
      </c>
      <c r="F21" s="82">
        <f t="shared" si="0"/>
        <v>0</v>
      </c>
    </row>
    <row r="22" spans="1:6" ht="20.100000000000001" customHeight="1">
      <c r="A22" s="31">
        <v>1.4</v>
      </c>
      <c r="B22" s="12" t="s">
        <v>39</v>
      </c>
      <c r="C22" s="11" t="s">
        <v>14</v>
      </c>
      <c r="D22" s="19">
        <v>1</v>
      </c>
      <c r="E22" s="81">
        <v>0</v>
      </c>
      <c r="F22" s="82">
        <f t="shared" si="0"/>
        <v>0</v>
      </c>
    </row>
    <row r="23" spans="1:6" ht="20.100000000000001" customHeight="1">
      <c r="A23" s="31">
        <v>1.5</v>
      </c>
      <c r="B23" s="12" t="s">
        <v>40</v>
      </c>
      <c r="C23" s="11" t="s">
        <v>14</v>
      </c>
      <c r="D23" s="19">
        <v>1</v>
      </c>
      <c r="E23" s="81">
        <v>0</v>
      </c>
      <c r="F23" s="82">
        <f t="shared" si="0"/>
        <v>0</v>
      </c>
    </row>
    <row r="24" spans="1:6" ht="20.100000000000001" customHeight="1">
      <c r="A24" s="31">
        <v>1.6</v>
      </c>
      <c r="B24" s="12" t="s">
        <v>17</v>
      </c>
      <c r="C24" s="11" t="s">
        <v>14</v>
      </c>
      <c r="D24" s="19">
        <v>1</v>
      </c>
      <c r="E24" s="81">
        <v>0</v>
      </c>
      <c r="F24" s="82">
        <f t="shared" si="0"/>
        <v>0</v>
      </c>
    </row>
    <row r="25" spans="1:6" ht="20.100000000000001" customHeight="1">
      <c r="A25" s="31">
        <v>1.7</v>
      </c>
      <c r="B25" s="12" t="s">
        <v>41</v>
      </c>
      <c r="C25" s="11" t="s">
        <v>14</v>
      </c>
      <c r="D25" s="19">
        <v>1</v>
      </c>
      <c r="E25" s="81">
        <v>0</v>
      </c>
      <c r="F25" s="82">
        <f t="shared" si="0"/>
        <v>0</v>
      </c>
    </row>
    <row r="26" spans="1:6" ht="20.100000000000001" customHeight="1">
      <c r="A26" s="31">
        <v>1.8</v>
      </c>
      <c r="B26" s="12" t="s">
        <v>42</v>
      </c>
      <c r="C26" s="11" t="s">
        <v>14</v>
      </c>
      <c r="D26" s="19">
        <v>1</v>
      </c>
      <c r="E26" s="81">
        <v>0</v>
      </c>
      <c r="F26" s="82">
        <f t="shared" si="0"/>
        <v>0</v>
      </c>
    </row>
    <row r="27" spans="1:6" ht="20.100000000000001" customHeight="1">
      <c r="A27" s="31">
        <v>1.9</v>
      </c>
      <c r="B27" s="12" t="s">
        <v>43</v>
      </c>
      <c r="C27" s="11" t="s">
        <v>79</v>
      </c>
      <c r="D27" s="19">
        <v>150000</v>
      </c>
      <c r="E27" s="81">
        <v>0</v>
      </c>
      <c r="F27" s="82">
        <f t="shared" si="0"/>
        <v>0</v>
      </c>
    </row>
    <row r="28" spans="1:6" ht="20.100000000000001" customHeight="1">
      <c r="A28" s="32">
        <v>1.1000000000000001</v>
      </c>
      <c r="B28" s="12" t="s">
        <v>44</v>
      </c>
      <c r="C28" s="11" t="s">
        <v>14</v>
      </c>
      <c r="D28" s="19">
        <v>1</v>
      </c>
      <c r="E28" s="81">
        <v>0</v>
      </c>
      <c r="F28" s="82">
        <f t="shared" si="0"/>
        <v>0</v>
      </c>
    </row>
    <row r="29" spans="1:6" ht="20.100000000000001" customHeight="1">
      <c r="A29" s="32">
        <v>1.1100000000000001</v>
      </c>
      <c r="B29" s="13" t="s">
        <v>19</v>
      </c>
      <c r="C29" s="11" t="s">
        <v>14</v>
      </c>
      <c r="D29" s="19">
        <v>1</v>
      </c>
      <c r="E29" s="81">
        <v>0</v>
      </c>
      <c r="F29" s="82">
        <f t="shared" si="0"/>
        <v>0</v>
      </c>
    </row>
    <row r="30" spans="1:6" ht="20.100000000000001" customHeight="1">
      <c r="A30" s="31">
        <v>1.1200000000000001</v>
      </c>
      <c r="B30" s="13" t="s">
        <v>62</v>
      </c>
      <c r="C30" s="11" t="s">
        <v>14</v>
      </c>
      <c r="D30" s="19">
        <v>1</v>
      </c>
      <c r="E30" s="81">
        <v>0</v>
      </c>
      <c r="F30" s="82">
        <f t="shared" si="0"/>
        <v>0</v>
      </c>
    </row>
    <row r="31" spans="1:6" ht="20.100000000000001" customHeight="1">
      <c r="A31" s="31">
        <v>1.1299999999999999</v>
      </c>
      <c r="B31" s="14" t="s">
        <v>63</v>
      </c>
      <c r="C31" s="11" t="s">
        <v>14</v>
      </c>
      <c r="D31" s="19">
        <v>1</v>
      </c>
      <c r="E31" s="81">
        <v>0</v>
      </c>
      <c r="F31" s="82">
        <f t="shared" si="0"/>
        <v>0</v>
      </c>
    </row>
    <row r="32" spans="1:6" ht="20.100000000000001" customHeight="1">
      <c r="A32" s="31">
        <v>1.1399999999999999</v>
      </c>
      <c r="B32" s="12" t="s">
        <v>18</v>
      </c>
      <c r="C32" s="11" t="s">
        <v>14</v>
      </c>
      <c r="D32" s="19">
        <v>1</v>
      </c>
      <c r="E32" s="81">
        <v>0</v>
      </c>
      <c r="F32" s="82">
        <f t="shared" si="0"/>
        <v>0</v>
      </c>
    </row>
    <row r="33" spans="1:6" ht="20.100000000000001" customHeight="1">
      <c r="A33" s="31">
        <v>1.1499999999999999</v>
      </c>
      <c r="B33" s="14" t="s">
        <v>45</v>
      </c>
      <c r="C33" s="11" t="s">
        <v>14</v>
      </c>
      <c r="D33" s="19">
        <v>1</v>
      </c>
      <c r="E33" s="81">
        <v>0</v>
      </c>
      <c r="F33" s="82">
        <f>E33*D33</f>
        <v>0</v>
      </c>
    </row>
    <row r="34" spans="1:6" ht="20.100000000000001" customHeight="1">
      <c r="A34" s="31">
        <v>1.1599999999999999</v>
      </c>
      <c r="B34" s="14" t="s">
        <v>20</v>
      </c>
      <c r="C34" s="11" t="s">
        <v>14</v>
      </c>
      <c r="D34" s="19">
        <v>1</v>
      </c>
      <c r="E34" s="81">
        <v>0</v>
      </c>
      <c r="F34" s="82">
        <f>E34*D34</f>
        <v>0</v>
      </c>
    </row>
    <row r="35" spans="1:6" ht="20.100000000000001" customHeight="1">
      <c r="A35" s="31">
        <v>1.17</v>
      </c>
      <c r="B35" s="14" t="s">
        <v>46</v>
      </c>
      <c r="C35" s="11" t="s">
        <v>14</v>
      </c>
      <c r="D35" s="19">
        <v>1</v>
      </c>
      <c r="E35" s="81">
        <v>0</v>
      </c>
      <c r="F35" s="82">
        <f t="shared" si="0"/>
        <v>0</v>
      </c>
    </row>
    <row r="36" spans="1:6" ht="20.100000000000001" customHeight="1">
      <c r="A36" s="31">
        <v>1.18</v>
      </c>
      <c r="B36" s="14" t="s">
        <v>21</v>
      </c>
      <c r="C36" s="11" t="s">
        <v>14</v>
      </c>
      <c r="D36" s="19">
        <v>1</v>
      </c>
      <c r="E36" s="81">
        <v>0</v>
      </c>
      <c r="F36" s="82">
        <f t="shared" si="0"/>
        <v>0</v>
      </c>
    </row>
    <row r="37" spans="1:6" ht="20.100000000000001" customHeight="1">
      <c r="A37" s="31">
        <v>1.19</v>
      </c>
      <c r="B37" s="14" t="s">
        <v>47</v>
      </c>
      <c r="C37" s="11" t="s">
        <v>14</v>
      </c>
      <c r="D37" s="19">
        <v>1</v>
      </c>
      <c r="E37" s="81">
        <v>0</v>
      </c>
      <c r="F37" s="82">
        <f t="shared" si="0"/>
        <v>0</v>
      </c>
    </row>
    <row r="38" spans="1:6" ht="20.100000000000001" customHeight="1">
      <c r="A38" s="32">
        <v>1.2</v>
      </c>
      <c r="B38" s="14" t="s">
        <v>64</v>
      </c>
      <c r="C38" s="11" t="s">
        <v>14</v>
      </c>
      <c r="D38" s="19">
        <v>1</v>
      </c>
      <c r="E38" s="81">
        <v>0</v>
      </c>
      <c r="F38" s="82">
        <f>E38*D38</f>
        <v>0</v>
      </c>
    </row>
    <row r="39" spans="1:6" ht="20.100000000000001" customHeight="1">
      <c r="A39" s="32">
        <v>1.21</v>
      </c>
      <c r="B39" s="15" t="s">
        <v>48</v>
      </c>
      <c r="C39" s="11" t="s">
        <v>14</v>
      </c>
      <c r="D39" s="19">
        <v>1</v>
      </c>
      <c r="E39" s="81">
        <v>0</v>
      </c>
      <c r="F39" s="82">
        <f>E39*D39</f>
        <v>0</v>
      </c>
    </row>
    <row r="40" spans="1:6" ht="42.2" customHeight="1">
      <c r="A40" s="60" t="s">
        <v>56</v>
      </c>
      <c r="B40" s="61"/>
      <c r="C40" s="61"/>
      <c r="D40" s="61"/>
      <c r="E40" s="61"/>
      <c r="F40" s="33">
        <f>SUM(F19:F39)</f>
        <v>0</v>
      </c>
    </row>
    <row r="41" spans="1:6" ht="37.5" customHeight="1">
      <c r="A41" s="65" t="s">
        <v>61</v>
      </c>
      <c r="B41" s="66"/>
      <c r="C41" s="66"/>
      <c r="D41" s="66"/>
      <c r="E41" s="66"/>
      <c r="F41" s="67"/>
    </row>
    <row r="42" spans="1:6" ht="39" customHeight="1">
      <c r="A42" s="29" t="s">
        <v>1</v>
      </c>
      <c r="B42" s="8" t="s">
        <v>2</v>
      </c>
      <c r="C42" s="9" t="s">
        <v>10</v>
      </c>
      <c r="D42" s="9" t="s">
        <v>7</v>
      </c>
      <c r="E42" s="10" t="s">
        <v>3</v>
      </c>
      <c r="F42" s="30" t="s">
        <v>11</v>
      </c>
    </row>
    <row r="43" spans="1:6" ht="20.100000000000001" customHeight="1">
      <c r="A43" s="31">
        <v>2.1</v>
      </c>
      <c r="B43" s="12" t="s">
        <v>65</v>
      </c>
      <c r="C43" s="11" t="s">
        <v>14</v>
      </c>
      <c r="D43" s="20">
        <v>1</v>
      </c>
      <c r="E43" s="81">
        <v>0</v>
      </c>
      <c r="F43" s="82">
        <f>E43*D43</f>
        <v>0</v>
      </c>
    </row>
    <row r="44" spans="1:6" ht="20.100000000000001" customHeight="1">
      <c r="A44" s="31">
        <v>2.2000000000000002</v>
      </c>
      <c r="B44" s="12" t="s">
        <v>22</v>
      </c>
      <c r="C44" s="11" t="s">
        <v>14</v>
      </c>
      <c r="D44" s="20">
        <v>1</v>
      </c>
      <c r="E44" s="81">
        <v>0</v>
      </c>
      <c r="F44" s="82">
        <f t="shared" ref="F44:F76" si="1">E44*D44</f>
        <v>0</v>
      </c>
    </row>
    <row r="45" spans="1:6" ht="20.100000000000001" customHeight="1">
      <c r="A45" s="31">
        <v>2.2999999999999998</v>
      </c>
      <c r="B45" s="12" t="s">
        <v>66</v>
      </c>
      <c r="C45" s="11" t="s">
        <v>36</v>
      </c>
      <c r="D45" s="20">
        <v>642</v>
      </c>
      <c r="E45" s="81">
        <v>0</v>
      </c>
      <c r="F45" s="82">
        <f t="shared" si="1"/>
        <v>0</v>
      </c>
    </row>
    <row r="46" spans="1:6" ht="20.100000000000001" customHeight="1">
      <c r="A46" s="31">
        <v>2.4</v>
      </c>
      <c r="B46" s="12" t="s">
        <v>67</v>
      </c>
      <c r="C46" s="11" t="s">
        <v>36</v>
      </c>
      <c r="D46" s="20">
        <v>70</v>
      </c>
      <c r="E46" s="81">
        <v>0</v>
      </c>
      <c r="F46" s="82">
        <f t="shared" si="1"/>
        <v>0</v>
      </c>
    </row>
    <row r="47" spans="1:6" ht="20.100000000000001" customHeight="1">
      <c r="A47" s="31">
        <v>2.5</v>
      </c>
      <c r="B47" s="12" t="s">
        <v>23</v>
      </c>
      <c r="C47" s="11" t="s">
        <v>36</v>
      </c>
      <c r="D47" s="20">
        <v>4800</v>
      </c>
      <c r="E47" s="81">
        <v>0</v>
      </c>
      <c r="F47" s="82">
        <f t="shared" si="1"/>
        <v>0</v>
      </c>
    </row>
    <row r="48" spans="1:6" ht="20.100000000000001" customHeight="1">
      <c r="A48" s="31">
        <v>2.6</v>
      </c>
      <c r="B48" s="12" t="s">
        <v>24</v>
      </c>
      <c r="C48" s="11" t="s">
        <v>36</v>
      </c>
      <c r="D48" s="20">
        <v>1300</v>
      </c>
      <c r="E48" s="81">
        <v>0</v>
      </c>
      <c r="F48" s="82">
        <f t="shared" si="1"/>
        <v>0</v>
      </c>
    </row>
    <row r="49" spans="1:6" ht="20.100000000000001" customHeight="1">
      <c r="A49" s="31">
        <v>2.7</v>
      </c>
      <c r="B49" s="12" t="s">
        <v>25</v>
      </c>
      <c r="C49" s="11" t="s">
        <v>36</v>
      </c>
      <c r="D49" s="20">
        <v>2200</v>
      </c>
      <c r="E49" s="81">
        <v>0</v>
      </c>
      <c r="F49" s="82">
        <f t="shared" si="1"/>
        <v>0</v>
      </c>
    </row>
    <row r="50" spans="1:6" ht="20.100000000000001" customHeight="1">
      <c r="A50" s="34">
        <v>2.8</v>
      </c>
      <c r="B50" s="12" t="s">
        <v>26</v>
      </c>
      <c r="C50" s="11" t="s">
        <v>36</v>
      </c>
      <c r="D50" s="20">
        <v>1000</v>
      </c>
      <c r="E50" s="81">
        <v>0</v>
      </c>
      <c r="F50" s="82">
        <f t="shared" si="1"/>
        <v>0</v>
      </c>
    </row>
    <row r="51" spans="1:6" ht="20.100000000000001" customHeight="1">
      <c r="A51" s="34">
        <v>2.9</v>
      </c>
      <c r="B51" s="12" t="s">
        <v>27</v>
      </c>
      <c r="C51" s="11" t="s">
        <v>36</v>
      </c>
      <c r="D51" s="20">
        <v>1400</v>
      </c>
      <c r="E51" s="81">
        <v>0</v>
      </c>
      <c r="F51" s="82">
        <f t="shared" si="1"/>
        <v>0</v>
      </c>
    </row>
    <row r="52" spans="1:6" ht="20.100000000000001" customHeight="1">
      <c r="A52" s="35">
        <v>2.1</v>
      </c>
      <c r="B52" s="12" t="s">
        <v>49</v>
      </c>
      <c r="C52" s="11" t="s">
        <v>36</v>
      </c>
      <c r="D52" s="20">
        <v>160</v>
      </c>
      <c r="E52" s="81">
        <v>0</v>
      </c>
      <c r="F52" s="82">
        <f t="shared" si="1"/>
        <v>0</v>
      </c>
    </row>
    <row r="53" spans="1:6" ht="20.100000000000001" customHeight="1">
      <c r="A53" s="34">
        <v>2.11</v>
      </c>
      <c r="B53" s="12" t="s">
        <v>50</v>
      </c>
      <c r="C53" s="11" t="s">
        <v>36</v>
      </c>
      <c r="D53" s="20">
        <v>80</v>
      </c>
      <c r="E53" s="81">
        <v>0</v>
      </c>
      <c r="F53" s="82">
        <f t="shared" si="1"/>
        <v>0</v>
      </c>
    </row>
    <row r="54" spans="1:6" ht="20.100000000000001" customHeight="1">
      <c r="A54" s="34">
        <v>2.12</v>
      </c>
      <c r="B54" s="12" t="s">
        <v>68</v>
      </c>
      <c r="C54" s="11" t="s">
        <v>36</v>
      </c>
      <c r="D54" s="20">
        <v>1100</v>
      </c>
      <c r="E54" s="81">
        <v>0</v>
      </c>
      <c r="F54" s="82">
        <f t="shared" si="1"/>
        <v>0</v>
      </c>
    </row>
    <row r="55" spans="1:6" ht="20.100000000000001" customHeight="1">
      <c r="A55" s="34">
        <v>2.13</v>
      </c>
      <c r="B55" s="12" t="s">
        <v>69</v>
      </c>
      <c r="C55" s="11" t="s">
        <v>36</v>
      </c>
      <c r="D55" s="20">
        <v>8300</v>
      </c>
      <c r="E55" s="81">
        <v>0</v>
      </c>
      <c r="F55" s="82">
        <f t="shared" si="1"/>
        <v>0</v>
      </c>
    </row>
    <row r="56" spans="1:6" ht="20.100000000000001" customHeight="1">
      <c r="A56" s="34">
        <v>2.14</v>
      </c>
      <c r="B56" s="12" t="s">
        <v>70</v>
      </c>
      <c r="C56" s="11" t="s">
        <v>36</v>
      </c>
      <c r="D56" s="20">
        <v>8300</v>
      </c>
      <c r="E56" s="81">
        <v>0</v>
      </c>
      <c r="F56" s="82">
        <f t="shared" si="1"/>
        <v>0</v>
      </c>
    </row>
    <row r="57" spans="1:6" ht="20.100000000000001" customHeight="1">
      <c r="A57" s="34">
        <v>2.15</v>
      </c>
      <c r="B57" s="12" t="s">
        <v>71</v>
      </c>
      <c r="C57" s="11" t="s">
        <v>37</v>
      </c>
      <c r="D57" s="20">
        <v>6</v>
      </c>
      <c r="E57" s="81">
        <v>0</v>
      </c>
      <c r="F57" s="82">
        <f t="shared" si="1"/>
        <v>0</v>
      </c>
    </row>
    <row r="58" spans="1:6" ht="20.100000000000001" customHeight="1">
      <c r="A58" s="34">
        <v>2.16</v>
      </c>
      <c r="B58" s="12" t="s">
        <v>51</v>
      </c>
      <c r="C58" s="11" t="s">
        <v>37</v>
      </c>
      <c r="D58" s="20">
        <v>3</v>
      </c>
      <c r="E58" s="81">
        <v>0</v>
      </c>
      <c r="F58" s="82">
        <f t="shared" si="1"/>
        <v>0</v>
      </c>
    </row>
    <row r="59" spans="1:6" ht="20.100000000000001" customHeight="1">
      <c r="A59" s="34">
        <v>2.17</v>
      </c>
      <c r="B59" s="12" t="s">
        <v>72</v>
      </c>
      <c r="C59" s="11" t="s">
        <v>37</v>
      </c>
      <c r="D59" s="20">
        <v>5</v>
      </c>
      <c r="E59" s="81">
        <v>0</v>
      </c>
      <c r="F59" s="82">
        <f t="shared" si="1"/>
        <v>0</v>
      </c>
    </row>
    <row r="60" spans="1:6" ht="20.100000000000001" customHeight="1">
      <c r="A60" s="34">
        <v>2.1800000000000002</v>
      </c>
      <c r="B60" s="12" t="s">
        <v>52</v>
      </c>
      <c r="C60" s="11" t="s">
        <v>37</v>
      </c>
      <c r="D60" s="20">
        <v>5</v>
      </c>
      <c r="E60" s="81">
        <v>0</v>
      </c>
      <c r="F60" s="82">
        <f t="shared" si="1"/>
        <v>0</v>
      </c>
    </row>
    <row r="61" spans="1:6" ht="20.100000000000001" customHeight="1">
      <c r="A61" s="34">
        <v>2.19</v>
      </c>
      <c r="B61" s="12" t="s">
        <v>28</v>
      </c>
      <c r="C61" s="11" t="s">
        <v>37</v>
      </c>
      <c r="D61" s="20">
        <v>5</v>
      </c>
      <c r="E61" s="81">
        <v>0</v>
      </c>
      <c r="F61" s="82">
        <f t="shared" si="1"/>
        <v>0</v>
      </c>
    </row>
    <row r="62" spans="1:6" ht="20.100000000000001" customHeight="1">
      <c r="A62" s="35">
        <v>2.2000000000000002</v>
      </c>
      <c r="B62" s="12" t="s">
        <v>73</v>
      </c>
      <c r="C62" s="11" t="s">
        <v>37</v>
      </c>
      <c r="D62" s="20">
        <v>17</v>
      </c>
      <c r="E62" s="81">
        <v>0</v>
      </c>
      <c r="F62" s="82">
        <f t="shared" si="1"/>
        <v>0</v>
      </c>
    </row>
    <row r="63" spans="1:6" ht="20.100000000000001" customHeight="1">
      <c r="A63" s="34">
        <v>2.21</v>
      </c>
      <c r="B63" s="12" t="s">
        <v>29</v>
      </c>
      <c r="C63" s="11" t="s">
        <v>37</v>
      </c>
      <c r="D63" s="20">
        <v>17</v>
      </c>
      <c r="E63" s="81">
        <v>0</v>
      </c>
      <c r="F63" s="82">
        <f t="shared" si="1"/>
        <v>0</v>
      </c>
    </row>
    <row r="64" spans="1:6" ht="20.100000000000001" customHeight="1">
      <c r="A64" s="34">
        <v>2.2200000000000002</v>
      </c>
      <c r="B64" s="12" t="s">
        <v>30</v>
      </c>
      <c r="C64" s="11" t="s">
        <v>37</v>
      </c>
      <c r="D64" s="20">
        <v>4</v>
      </c>
      <c r="E64" s="81">
        <v>0</v>
      </c>
      <c r="F64" s="82">
        <f t="shared" si="1"/>
        <v>0</v>
      </c>
    </row>
    <row r="65" spans="1:126" ht="20.100000000000001" customHeight="1">
      <c r="A65" s="34">
        <v>2.23</v>
      </c>
      <c r="B65" s="12" t="s">
        <v>74</v>
      </c>
      <c r="C65" s="11" t="s">
        <v>37</v>
      </c>
      <c r="D65" s="20">
        <v>3</v>
      </c>
      <c r="E65" s="81">
        <v>0</v>
      </c>
      <c r="F65" s="82">
        <f t="shared" si="1"/>
        <v>0</v>
      </c>
    </row>
    <row r="66" spans="1:126" ht="20.100000000000001" customHeight="1">
      <c r="A66" s="34">
        <v>2.2400000000000002</v>
      </c>
      <c r="B66" s="12" t="s">
        <v>31</v>
      </c>
      <c r="C66" s="11" t="s">
        <v>37</v>
      </c>
      <c r="D66" s="20">
        <v>5</v>
      </c>
      <c r="E66" s="81">
        <v>0</v>
      </c>
      <c r="F66" s="82">
        <f t="shared" si="1"/>
        <v>0</v>
      </c>
    </row>
    <row r="67" spans="1:126" ht="20.100000000000001" customHeight="1">
      <c r="A67" s="34">
        <v>2.25</v>
      </c>
      <c r="B67" s="12" t="s">
        <v>53</v>
      </c>
      <c r="C67" s="11" t="s">
        <v>37</v>
      </c>
      <c r="D67" s="20">
        <v>10</v>
      </c>
      <c r="E67" s="81">
        <v>0</v>
      </c>
      <c r="F67" s="82">
        <f t="shared" si="1"/>
        <v>0</v>
      </c>
    </row>
    <row r="68" spans="1:126" ht="20.100000000000001" customHeight="1">
      <c r="A68" s="34">
        <v>2.2599999999999998</v>
      </c>
      <c r="B68" s="12" t="s">
        <v>75</v>
      </c>
      <c r="C68" s="11" t="s">
        <v>38</v>
      </c>
      <c r="D68" s="20">
        <v>66000</v>
      </c>
      <c r="E68" s="81">
        <v>0</v>
      </c>
      <c r="F68" s="82">
        <f t="shared" si="1"/>
        <v>0</v>
      </c>
    </row>
    <row r="69" spans="1:126" ht="20.100000000000001" customHeight="1">
      <c r="A69" s="34">
        <v>2.27</v>
      </c>
      <c r="B69" s="12" t="s">
        <v>76</v>
      </c>
      <c r="C69" s="11" t="s">
        <v>37</v>
      </c>
      <c r="D69" s="20">
        <v>18</v>
      </c>
      <c r="E69" s="81">
        <v>0</v>
      </c>
      <c r="F69" s="82">
        <f t="shared" si="1"/>
        <v>0</v>
      </c>
    </row>
    <row r="70" spans="1:126" ht="20.100000000000001" customHeight="1">
      <c r="A70" s="34">
        <v>2.2799999999999998</v>
      </c>
      <c r="B70" s="12" t="s">
        <v>32</v>
      </c>
      <c r="C70" s="11" t="s">
        <v>14</v>
      </c>
      <c r="D70" s="20">
        <v>1</v>
      </c>
      <c r="E70" s="81">
        <v>0</v>
      </c>
      <c r="F70" s="82">
        <f t="shared" si="1"/>
        <v>0</v>
      </c>
    </row>
    <row r="71" spans="1:126" ht="20.100000000000001" customHeight="1">
      <c r="A71" s="34">
        <v>2.29</v>
      </c>
      <c r="B71" s="12" t="s">
        <v>33</v>
      </c>
      <c r="C71" s="11" t="s">
        <v>14</v>
      </c>
      <c r="D71" s="20">
        <v>1</v>
      </c>
      <c r="E71" s="81">
        <v>0</v>
      </c>
      <c r="F71" s="82">
        <f t="shared" si="1"/>
        <v>0</v>
      </c>
    </row>
    <row r="72" spans="1:126" ht="20.100000000000001" customHeight="1">
      <c r="A72" s="35">
        <v>2.2999999999999998</v>
      </c>
      <c r="B72" s="12" t="s">
        <v>34</v>
      </c>
      <c r="C72" s="11" t="s">
        <v>14</v>
      </c>
      <c r="D72" s="20">
        <v>1</v>
      </c>
      <c r="E72" s="81">
        <v>0</v>
      </c>
      <c r="F72" s="82">
        <f t="shared" si="1"/>
        <v>0</v>
      </c>
    </row>
    <row r="73" spans="1:126" ht="20.100000000000001" customHeight="1">
      <c r="A73" s="34">
        <v>2.31</v>
      </c>
      <c r="B73" s="12" t="s">
        <v>35</v>
      </c>
      <c r="C73" s="11" t="s">
        <v>14</v>
      </c>
      <c r="D73" s="20">
        <v>1</v>
      </c>
      <c r="E73" s="81">
        <v>0</v>
      </c>
      <c r="F73" s="82">
        <f t="shared" si="1"/>
        <v>0</v>
      </c>
    </row>
    <row r="74" spans="1:126" ht="20.100000000000001" customHeight="1">
      <c r="A74" s="34">
        <v>2.3199999999999998</v>
      </c>
      <c r="B74" s="12" t="s">
        <v>77</v>
      </c>
      <c r="C74" s="11" t="s">
        <v>14</v>
      </c>
      <c r="D74" s="20">
        <v>1</v>
      </c>
      <c r="E74" s="81">
        <v>0</v>
      </c>
      <c r="F74" s="82">
        <f t="shared" si="1"/>
        <v>0</v>
      </c>
    </row>
    <row r="75" spans="1:126" ht="20.100000000000001" customHeight="1">
      <c r="A75" s="34">
        <v>2.33</v>
      </c>
      <c r="B75" s="12" t="s">
        <v>54</v>
      </c>
      <c r="C75" s="11" t="s">
        <v>37</v>
      </c>
      <c r="D75" s="20">
        <v>1</v>
      </c>
      <c r="E75" s="81">
        <v>0</v>
      </c>
      <c r="F75" s="82">
        <f t="shared" si="1"/>
        <v>0</v>
      </c>
    </row>
    <row r="76" spans="1:126" ht="20.100000000000001" customHeight="1">
      <c r="A76" s="34">
        <v>2.34</v>
      </c>
      <c r="B76" s="12" t="s">
        <v>55</v>
      </c>
      <c r="C76" s="11" t="s">
        <v>37</v>
      </c>
      <c r="D76" s="20">
        <v>8</v>
      </c>
      <c r="E76" s="81">
        <v>0</v>
      </c>
      <c r="F76" s="82">
        <f t="shared" si="1"/>
        <v>0</v>
      </c>
    </row>
    <row r="77" spans="1:126" ht="47.25" customHeight="1">
      <c r="A77" s="60" t="s">
        <v>78</v>
      </c>
      <c r="B77" s="61"/>
      <c r="C77" s="61"/>
      <c r="D77" s="61"/>
      <c r="E77" s="61"/>
      <c r="F77" s="36">
        <f>SUM(F43:F76)</f>
        <v>0</v>
      </c>
    </row>
    <row r="78" spans="1:126" s="7" customFormat="1" ht="12.75">
      <c r="A78" s="37"/>
      <c r="B78" s="17"/>
      <c r="C78" s="16"/>
      <c r="D78" s="16"/>
      <c r="E78" s="18"/>
      <c r="F78" s="3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row>
    <row r="79" spans="1:126" s="7" customFormat="1" ht="42.2" customHeight="1">
      <c r="A79" s="78" t="s">
        <v>4</v>
      </c>
      <c r="B79" s="79"/>
      <c r="C79" s="79"/>
      <c r="D79" s="80"/>
      <c r="E79" s="73">
        <f>SUM(F40,F77)</f>
        <v>0</v>
      </c>
      <c r="F79" s="74"/>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row>
    <row r="80" spans="1:126" s="7" customFormat="1" ht="21.75" customHeight="1">
      <c r="A80" s="75" t="s">
        <v>5</v>
      </c>
      <c r="B80" s="76"/>
      <c r="C80" s="76"/>
      <c r="D80" s="76"/>
      <c r="E80" s="76"/>
      <c r="F80" s="77"/>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row>
    <row r="81" spans="1:6" ht="42.75" customHeight="1">
      <c r="A81" s="68" t="s">
        <v>8</v>
      </c>
      <c r="B81" s="69"/>
      <c r="C81" s="69"/>
      <c r="D81" s="69"/>
      <c r="E81" s="69"/>
      <c r="F81" s="70"/>
    </row>
    <row r="82" spans="1:6" ht="20.100000000000001" customHeight="1" thickBot="1">
      <c r="A82" s="39"/>
      <c r="B82" s="71" t="s">
        <v>6</v>
      </c>
      <c r="C82" s="71"/>
      <c r="D82" s="71"/>
      <c r="E82" s="71"/>
      <c r="F82" s="72"/>
    </row>
    <row r="83" spans="1:6" ht="20.100000000000001" customHeight="1"/>
    <row r="84" spans="1:6" ht="20.100000000000001" customHeight="1"/>
    <row r="85" spans="1:6" ht="20.100000000000001" customHeight="1"/>
    <row r="86" spans="1:6" ht="20.100000000000001" customHeight="1"/>
    <row r="87" spans="1:6" ht="20.100000000000001" customHeight="1"/>
    <row r="88" spans="1:6" ht="20.100000000000001" customHeight="1"/>
    <row r="89" spans="1:6" ht="20.100000000000001" customHeight="1"/>
  </sheetData>
  <mergeCells count="16">
    <mergeCell ref="B82:F82"/>
    <mergeCell ref="A77:E77"/>
    <mergeCell ref="A41:F41"/>
    <mergeCell ref="E79:F79"/>
    <mergeCell ref="A80:F80"/>
    <mergeCell ref="A79:D79"/>
    <mergeCell ref="A12:F15"/>
    <mergeCell ref="A40:E40"/>
    <mergeCell ref="A16:F16"/>
    <mergeCell ref="A17:F17"/>
    <mergeCell ref="A81:F81"/>
    <mergeCell ref="B7:F7"/>
    <mergeCell ref="A8:A9"/>
    <mergeCell ref="B8:F9"/>
    <mergeCell ref="B1:F6"/>
    <mergeCell ref="A11:F11"/>
  </mergeCells>
  <phoneticPr fontId="0" type="noConversion"/>
  <printOptions horizontalCentered="1"/>
  <pageMargins left="0.2" right="0.2" top="0.25" bottom="0.5" header="0.3" footer="0.3"/>
  <pageSetup scale="3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9AD944C-C526-4522-938E-39DC9F644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Boehs, Brian</cp:lastModifiedBy>
  <cp:lastPrinted>2024-07-05T19:10:18Z</cp:lastPrinted>
  <dcterms:created xsi:type="dcterms:W3CDTF">1998-06-09T19:27:04Z</dcterms:created>
  <dcterms:modified xsi:type="dcterms:W3CDTF">2024-08-15T18:08:48Z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